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eckxth\AppData\Local\Microsoft\Windows\INetCache\Content.Outlook\FE5BGGP2\"/>
    </mc:Choice>
  </mc:AlternateContent>
  <xr:revisionPtr revIDLastSave="0" documentId="13_ncr:1_{2D6A9D08-4C74-4AFE-8207-ECCA09C6F1F7}" xr6:coauthVersionLast="36" xr6:coauthVersionMax="36" xr10:uidLastSave="{00000000-0000-0000-0000-000000000000}"/>
  <bookViews>
    <workbookView xWindow="0" yWindow="0" windowWidth="27960" windowHeight="10530" xr2:uid="{00000000-000D-0000-FFFF-FFFF00000000}"/>
  </bookViews>
  <sheets>
    <sheet name="Vlaanderen" sheetId="6" r:id="rId1"/>
    <sheet name="Antwerpen" sheetId="4" r:id="rId2"/>
    <sheet name="Gent" sheetId="5" r:id="rId3"/>
  </sheets>
  <definedNames>
    <definedName name="qryPZ_Geme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4" i="6" l="1"/>
  <c r="L14" i="6"/>
  <c r="N14" i="6" s="1"/>
  <c r="M15" i="6"/>
  <c r="L15" i="6"/>
  <c r="N15" i="6" s="1"/>
  <c r="M67" i="6"/>
  <c r="L67" i="6"/>
  <c r="M13" i="6"/>
  <c r="L13" i="6"/>
  <c r="M12" i="6"/>
  <c r="L12" i="6"/>
  <c r="N12" i="6" s="1"/>
  <c r="M11" i="6"/>
  <c r="L11" i="6"/>
  <c r="N11" i="6" s="1"/>
  <c r="M10" i="6"/>
  <c r="L10" i="6"/>
  <c r="M66" i="6"/>
  <c r="L66" i="6"/>
  <c r="M297" i="6"/>
  <c r="L297" i="6"/>
  <c r="M296" i="6"/>
  <c r="L296" i="6"/>
  <c r="M65" i="6"/>
  <c r="L65" i="6"/>
  <c r="M8" i="6"/>
  <c r="L8" i="6"/>
  <c r="M64" i="6"/>
  <c r="L64" i="6"/>
  <c r="M216" i="6"/>
  <c r="L216" i="6"/>
  <c r="M298" i="6"/>
  <c r="L298" i="6"/>
  <c r="N298" i="6" s="1"/>
  <c r="M7" i="6"/>
  <c r="L7" i="6"/>
  <c r="M63" i="6"/>
  <c r="L63" i="6"/>
  <c r="N63" i="6" s="1"/>
  <c r="M68" i="6"/>
  <c r="L68" i="6"/>
  <c r="M62" i="6"/>
  <c r="L62" i="6"/>
  <c r="N62" i="6" s="1"/>
  <c r="M6" i="6"/>
  <c r="L6" i="6"/>
  <c r="M58" i="6"/>
  <c r="L58" i="6"/>
  <c r="N58" i="6" s="1"/>
  <c r="M5" i="6"/>
  <c r="L5" i="6"/>
  <c r="N5" i="6" s="1"/>
  <c r="M59" i="6"/>
  <c r="L59" i="6"/>
  <c r="M4" i="6"/>
  <c r="L4" i="6"/>
  <c r="M3" i="6"/>
  <c r="L3" i="6"/>
  <c r="M2" i="6"/>
  <c r="L2" i="6"/>
  <c r="M57" i="6"/>
  <c r="L57" i="6"/>
  <c r="M56" i="6"/>
  <c r="L56" i="6"/>
  <c r="M9" i="6"/>
  <c r="L9" i="6"/>
  <c r="M55" i="6"/>
  <c r="L55" i="6"/>
  <c r="M54" i="6"/>
  <c r="L54" i="6"/>
  <c r="M16" i="6"/>
  <c r="L16" i="6"/>
  <c r="M299" i="6"/>
  <c r="L299" i="6"/>
  <c r="M188" i="6"/>
  <c r="L188" i="6"/>
  <c r="M189" i="6"/>
  <c r="L189" i="6"/>
  <c r="M187" i="6"/>
  <c r="L187" i="6"/>
  <c r="M17" i="6"/>
  <c r="L17" i="6"/>
  <c r="M291" i="6"/>
  <c r="L291" i="6"/>
  <c r="M290" i="6"/>
  <c r="L290" i="6"/>
  <c r="M289" i="6"/>
  <c r="L289" i="6"/>
  <c r="M295" i="6"/>
  <c r="L295" i="6"/>
  <c r="M288" i="6"/>
  <c r="L288" i="6"/>
  <c r="M287" i="6"/>
  <c r="L287" i="6"/>
  <c r="M286" i="6"/>
  <c r="L286" i="6"/>
  <c r="M294" i="6"/>
  <c r="L294" i="6"/>
  <c r="M293" i="6"/>
  <c r="L293" i="6"/>
  <c r="M285" i="6"/>
  <c r="L285" i="6"/>
  <c r="M284" i="6"/>
  <c r="L284" i="6"/>
  <c r="M283" i="6"/>
  <c r="L283" i="6"/>
  <c r="M292" i="6"/>
  <c r="L292" i="6"/>
  <c r="M282" i="6"/>
  <c r="L282" i="6"/>
  <c r="M281" i="6"/>
  <c r="L281" i="6"/>
  <c r="M280" i="6"/>
  <c r="L280" i="6"/>
  <c r="M279" i="6"/>
  <c r="L279" i="6"/>
  <c r="M278" i="6"/>
  <c r="L278" i="6"/>
  <c r="M277" i="6"/>
  <c r="L277" i="6"/>
  <c r="M168" i="6"/>
  <c r="L168" i="6"/>
  <c r="M265" i="6"/>
  <c r="L265" i="6"/>
  <c r="M264" i="6"/>
  <c r="L264" i="6"/>
  <c r="M263" i="6"/>
  <c r="L263" i="6"/>
  <c r="M262" i="6"/>
  <c r="L262" i="6"/>
  <c r="M261" i="6"/>
  <c r="L261" i="6"/>
  <c r="M267" i="6"/>
  <c r="L267" i="6"/>
  <c r="M266" i="6"/>
  <c r="L266" i="6"/>
  <c r="M260" i="6"/>
  <c r="L260" i="6"/>
  <c r="M273" i="6"/>
  <c r="L273" i="6"/>
  <c r="M272" i="6"/>
  <c r="L272" i="6"/>
  <c r="M270" i="6"/>
  <c r="L270" i="6"/>
  <c r="M269" i="6"/>
  <c r="L269" i="6"/>
  <c r="N269" i="6" s="1"/>
  <c r="M268" i="6"/>
  <c r="L268" i="6"/>
  <c r="M271" i="6"/>
  <c r="L271" i="6"/>
  <c r="M257" i="6"/>
  <c r="L257" i="6"/>
  <c r="M259" i="6"/>
  <c r="L259" i="6"/>
  <c r="M256" i="6"/>
  <c r="L256" i="6"/>
  <c r="M255" i="6"/>
  <c r="L255" i="6"/>
  <c r="M258" i="6"/>
  <c r="L258" i="6"/>
  <c r="M191" i="6"/>
  <c r="L191" i="6"/>
  <c r="M190" i="6"/>
  <c r="L190" i="6"/>
  <c r="M254" i="6"/>
  <c r="L254" i="6"/>
  <c r="N254" i="6" s="1"/>
  <c r="M253" i="6"/>
  <c r="L253" i="6"/>
  <c r="M252" i="6"/>
  <c r="L252" i="6"/>
  <c r="N252" i="6" s="1"/>
  <c r="M246" i="6"/>
  <c r="L246" i="6"/>
  <c r="M251" i="6"/>
  <c r="L251" i="6"/>
  <c r="N251" i="6" s="1"/>
  <c r="M245" i="6"/>
  <c r="L245" i="6"/>
  <c r="M250" i="6"/>
  <c r="L250" i="6"/>
  <c r="N250" i="6" s="1"/>
  <c r="M249" i="6"/>
  <c r="L249" i="6"/>
  <c r="N249" i="6" s="1"/>
  <c r="M248" i="6"/>
  <c r="L248" i="6"/>
  <c r="M247" i="6"/>
  <c r="L247" i="6"/>
  <c r="M199" i="6"/>
  <c r="L199" i="6"/>
  <c r="M198" i="6"/>
  <c r="L198" i="6"/>
  <c r="M197" i="6"/>
  <c r="L197" i="6"/>
  <c r="M196" i="6"/>
  <c r="L196" i="6"/>
  <c r="M195" i="6"/>
  <c r="L195" i="6"/>
  <c r="M194" i="6"/>
  <c r="L194" i="6"/>
  <c r="M203" i="6"/>
  <c r="L203" i="6"/>
  <c r="M193" i="6"/>
  <c r="L193" i="6"/>
  <c r="M192" i="6"/>
  <c r="L192" i="6"/>
  <c r="M202" i="6"/>
  <c r="L202" i="6"/>
  <c r="M201" i="6"/>
  <c r="L201" i="6"/>
  <c r="M200" i="6"/>
  <c r="L200" i="6"/>
  <c r="M153" i="6"/>
  <c r="L153" i="6"/>
  <c r="M152" i="6"/>
  <c r="L152" i="6"/>
  <c r="M151" i="6"/>
  <c r="L151" i="6"/>
  <c r="M150" i="6"/>
  <c r="L150" i="6"/>
  <c r="M149" i="6"/>
  <c r="L149" i="6"/>
  <c r="M139" i="6"/>
  <c r="L139" i="6"/>
  <c r="M138" i="6"/>
  <c r="L138" i="6"/>
  <c r="M137" i="6"/>
  <c r="L137" i="6"/>
  <c r="M136" i="6"/>
  <c r="L136" i="6"/>
  <c r="M135" i="6"/>
  <c r="L135" i="6"/>
  <c r="M61" i="6"/>
  <c r="L61" i="6"/>
  <c r="M60" i="6"/>
  <c r="L60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219" i="6"/>
  <c r="L219" i="6"/>
  <c r="M21" i="6"/>
  <c r="L21" i="6"/>
  <c r="M20" i="6"/>
  <c r="L20" i="6"/>
  <c r="M19" i="6"/>
  <c r="L19" i="6"/>
  <c r="M213" i="6"/>
  <c r="L213" i="6"/>
  <c r="M212" i="6"/>
  <c r="L212" i="6"/>
  <c r="M52" i="6"/>
  <c r="L52" i="6"/>
  <c r="M51" i="6"/>
  <c r="L51" i="6"/>
  <c r="M50" i="6"/>
  <c r="L50" i="6"/>
  <c r="M49" i="6"/>
  <c r="L49" i="6"/>
  <c r="M48" i="6"/>
  <c r="L48" i="6"/>
  <c r="M47" i="6"/>
  <c r="L47" i="6"/>
  <c r="M53" i="6"/>
  <c r="L53" i="6"/>
  <c r="M125" i="6"/>
  <c r="L125" i="6"/>
  <c r="M124" i="6"/>
  <c r="L124" i="6"/>
  <c r="M27" i="6"/>
  <c r="L27" i="6"/>
  <c r="M26" i="6"/>
  <c r="L26" i="6"/>
  <c r="N26" i="6" s="1"/>
  <c r="M30" i="6"/>
  <c r="L30" i="6"/>
  <c r="M25" i="6"/>
  <c r="L25" i="6"/>
  <c r="M29" i="6"/>
  <c r="L29" i="6"/>
  <c r="M28" i="6"/>
  <c r="L28" i="6"/>
  <c r="M24" i="6"/>
  <c r="L24" i="6"/>
  <c r="M23" i="6"/>
  <c r="L23" i="6"/>
  <c r="M22" i="6"/>
  <c r="L22" i="6"/>
  <c r="M118" i="6"/>
  <c r="L118" i="6"/>
  <c r="N118" i="6" s="1"/>
  <c r="M181" i="6"/>
  <c r="L181" i="6"/>
  <c r="M147" i="6"/>
  <c r="L147" i="6"/>
  <c r="M148" i="6"/>
  <c r="L148" i="6"/>
  <c r="M146" i="6"/>
  <c r="L146" i="6"/>
  <c r="N146" i="6" s="1"/>
  <c r="M126" i="6"/>
  <c r="L126" i="6"/>
  <c r="M120" i="6"/>
  <c r="L120" i="6"/>
  <c r="M110" i="6"/>
  <c r="L110" i="6"/>
  <c r="M77" i="6"/>
  <c r="L77" i="6"/>
  <c r="M76" i="6"/>
  <c r="L76" i="6"/>
  <c r="M75" i="6"/>
  <c r="L75" i="6"/>
  <c r="M74" i="6"/>
  <c r="L74" i="6"/>
  <c r="M73" i="6"/>
  <c r="L73" i="6"/>
  <c r="M180" i="6"/>
  <c r="L180" i="6"/>
  <c r="M179" i="6"/>
  <c r="L179" i="6"/>
  <c r="M178" i="6"/>
  <c r="L178" i="6"/>
  <c r="M186" i="6"/>
  <c r="L186" i="6"/>
  <c r="M185" i="6"/>
  <c r="L185" i="6"/>
  <c r="M182" i="6"/>
  <c r="L182" i="6"/>
  <c r="M184" i="6"/>
  <c r="L184" i="6"/>
  <c r="M183" i="6"/>
  <c r="L183" i="6"/>
  <c r="M117" i="6"/>
  <c r="L117" i="6"/>
  <c r="M116" i="6"/>
  <c r="L116" i="6"/>
  <c r="M167" i="6"/>
  <c r="L167" i="6"/>
  <c r="M166" i="6"/>
  <c r="L166" i="6"/>
  <c r="M165" i="6"/>
  <c r="L165" i="6"/>
  <c r="M89" i="6"/>
  <c r="L89" i="6"/>
  <c r="M87" i="6"/>
  <c r="L87" i="6"/>
  <c r="M86" i="6"/>
  <c r="L86" i="6"/>
  <c r="M85" i="6"/>
  <c r="L85" i="6"/>
  <c r="M88" i="6"/>
  <c r="L88" i="6"/>
  <c r="M84" i="6"/>
  <c r="L84" i="6"/>
  <c r="M38" i="6"/>
  <c r="L38" i="6"/>
  <c r="M37" i="6"/>
  <c r="L37" i="6"/>
  <c r="M169" i="6"/>
  <c r="L169" i="6"/>
  <c r="M161" i="6"/>
  <c r="L161" i="6"/>
  <c r="M160" i="6"/>
  <c r="L160" i="6"/>
  <c r="M159" i="6"/>
  <c r="L159" i="6"/>
  <c r="M158" i="6"/>
  <c r="L158" i="6"/>
  <c r="M157" i="6"/>
  <c r="L157" i="6"/>
  <c r="M156" i="6"/>
  <c r="L156" i="6"/>
  <c r="M164" i="6"/>
  <c r="L164" i="6"/>
  <c r="M163" i="6"/>
  <c r="L163" i="6"/>
  <c r="M155" i="6"/>
  <c r="L155" i="6"/>
  <c r="M154" i="6"/>
  <c r="L154" i="6"/>
  <c r="M162" i="6"/>
  <c r="L162" i="6"/>
  <c r="M276" i="6"/>
  <c r="L276" i="6"/>
  <c r="M275" i="6"/>
  <c r="L275" i="6"/>
  <c r="M274" i="6"/>
  <c r="L274" i="6"/>
  <c r="M145" i="6"/>
  <c r="L145" i="6"/>
  <c r="M143" i="6"/>
  <c r="L143" i="6"/>
  <c r="M142" i="6"/>
  <c r="L142" i="6"/>
  <c r="M144" i="6"/>
  <c r="L144" i="6"/>
  <c r="M141" i="6"/>
  <c r="L141" i="6"/>
  <c r="M140" i="6"/>
  <c r="L140" i="6"/>
  <c r="M133" i="6"/>
  <c r="L133" i="6"/>
  <c r="M134" i="6"/>
  <c r="L134" i="6"/>
  <c r="N134" i="6" s="1"/>
  <c r="M132" i="6"/>
  <c r="L132" i="6"/>
  <c r="M131" i="6"/>
  <c r="L131" i="6"/>
  <c r="M130" i="6"/>
  <c r="L130" i="6"/>
  <c r="M129" i="6"/>
  <c r="L129" i="6"/>
  <c r="M128" i="6"/>
  <c r="L128" i="6"/>
  <c r="M127" i="6"/>
  <c r="L127" i="6"/>
  <c r="M123" i="6"/>
  <c r="L123" i="6"/>
  <c r="M122" i="6"/>
  <c r="L122" i="6"/>
  <c r="N122" i="6" s="1"/>
  <c r="M121" i="6"/>
  <c r="L121" i="6"/>
  <c r="M115" i="6"/>
  <c r="L115" i="6"/>
  <c r="M114" i="6"/>
  <c r="L114" i="6"/>
  <c r="M112" i="6"/>
  <c r="L112" i="6"/>
  <c r="N112" i="6" s="1"/>
  <c r="M113" i="6"/>
  <c r="L113" i="6"/>
  <c r="M111" i="6"/>
  <c r="L111" i="6"/>
  <c r="M106" i="6"/>
  <c r="L106" i="6"/>
  <c r="M105" i="6"/>
  <c r="L105" i="6"/>
  <c r="M104" i="6"/>
  <c r="L104" i="6"/>
  <c r="M103" i="6"/>
  <c r="L103" i="6"/>
  <c r="M93" i="6"/>
  <c r="L93" i="6"/>
  <c r="M94" i="6"/>
  <c r="L94" i="6"/>
  <c r="M91" i="6"/>
  <c r="L91" i="6"/>
  <c r="M102" i="6"/>
  <c r="L102" i="6"/>
  <c r="M101" i="6"/>
  <c r="L101" i="6"/>
  <c r="M100" i="6"/>
  <c r="L100" i="6"/>
  <c r="M99" i="6"/>
  <c r="L99" i="6"/>
  <c r="M98" i="6"/>
  <c r="L98" i="6"/>
  <c r="M97" i="6"/>
  <c r="L97" i="6"/>
  <c r="M96" i="6"/>
  <c r="L96" i="6"/>
  <c r="M95" i="6"/>
  <c r="L95" i="6"/>
  <c r="N95" i="6" s="1"/>
  <c r="M90" i="6"/>
  <c r="L90" i="6"/>
  <c r="M83" i="6"/>
  <c r="L83" i="6"/>
  <c r="M82" i="6"/>
  <c r="L82" i="6"/>
  <c r="M81" i="6"/>
  <c r="L81" i="6"/>
  <c r="M80" i="6"/>
  <c r="L80" i="6"/>
  <c r="M79" i="6"/>
  <c r="L79" i="6"/>
  <c r="M72" i="6"/>
  <c r="L72" i="6"/>
  <c r="M71" i="6"/>
  <c r="L71" i="6"/>
  <c r="M70" i="6"/>
  <c r="L70" i="6"/>
  <c r="M69" i="6"/>
  <c r="L69" i="6"/>
  <c r="M92" i="6"/>
  <c r="L92" i="6"/>
  <c r="M221" i="6"/>
  <c r="L221" i="6"/>
  <c r="M220" i="6"/>
  <c r="L220" i="6"/>
  <c r="M225" i="6"/>
  <c r="L225" i="6"/>
  <c r="M224" i="6"/>
  <c r="L224" i="6"/>
  <c r="M223" i="6"/>
  <c r="L223" i="6"/>
  <c r="M222" i="6"/>
  <c r="L222" i="6"/>
  <c r="M174" i="6"/>
  <c r="L174" i="6"/>
  <c r="M177" i="6"/>
  <c r="L177" i="6"/>
  <c r="M176" i="6"/>
  <c r="L176" i="6"/>
  <c r="M173" i="6"/>
  <c r="L173" i="6"/>
  <c r="M175" i="6"/>
  <c r="L175" i="6"/>
  <c r="M172" i="6"/>
  <c r="L172" i="6"/>
  <c r="M171" i="6"/>
  <c r="L171" i="6"/>
  <c r="M170" i="6"/>
  <c r="L170" i="6"/>
  <c r="M244" i="6"/>
  <c r="L244" i="6"/>
  <c r="M243" i="6"/>
  <c r="L243" i="6"/>
  <c r="M239" i="6"/>
  <c r="L239" i="6"/>
  <c r="M242" i="6"/>
  <c r="L242" i="6"/>
  <c r="M238" i="6"/>
  <c r="L238" i="6"/>
  <c r="M241" i="6"/>
  <c r="L241" i="6"/>
  <c r="M237" i="6"/>
  <c r="L237" i="6"/>
  <c r="M236" i="6"/>
  <c r="L236" i="6"/>
  <c r="M235" i="6"/>
  <c r="L235" i="6"/>
  <c r="M234" i="6"/>
  <c r="L234" i="6"/>
  <c r="M233" i="6"/>
  <c r="L233" i="6"/>
  <c r="M232" i="6"/>
  <c r="L232" i="6"/>
  <c r="M231" i="6"/>
  <c r="L231" i="6"/>
  <c r="M230" i="6"/>
  <c r="L230" i="6"/>
  <c r="M240" i="6"/>
  <c r="L240" i="6"/>
  <c r="M229" i="6"/>
  <c r="L229" i="6"/>
  <c r="M228" i="6"/>
  <c r="L228" i="6"/>
  <c r="M227" i="6"/>
  <c r="L227" i="6"/>
  <c r="M226" i="6"/>
  <c r="L226" i="6"/>
  <c r="M217" i="6"/>
  <c r="L217" i="6"/>
  <c r="M218" i="6"/>
  <c r="L218" i="6"/>
  <c r="M215" i="6"/>
  <c r="L215" i="6"/>
  <c r="M214" i="6"/>
  <c r="L214" i="6"/>
  <c r="M211" i="6"/>
  <c r="L211" i="6"/>
  <c r="M210" i="6"/>
  <c r="L210" i="6"/>
  <c r="M205" i="6"/>
  <c r="L205" i="6"/>
  <c r="M209" i="6"/>
  <c r="L209" i="6"/>
  <c r="M208" i="6"/>
  <c r="L208" i="6"/>
  <c r="M207" i="6"/>
  <c r="L207" i="6"/>
  <c r="M204" i="6"/>
  <c r="L204" i="6"/>
  <c r="M206" i="6"/>
  <c r="L206" i="6"/>
  <c r="M33" i="6"/>
  <c r="L33" i="6"/>
  <c r="M36" i="6"/>
  <c r="L36" i="6"/>
  <c r="M32" i="6"/>
  <c r="L32" i="6"/>
  <c r="M35" i="6"/>
  <c r="L35" i="6"/>
  <c r="M34" i="6"/>
  <c r="L34" i="6"/>
  <c r="M31" i="6"/>
  <c r="L31" i="6"/>
  <c r="M78" i="6"/>
  <c r="L78" i="6"/>
  <c r="M119" i="6"/>
  <c r="L119" i="6"/>
  <c r="M108" i="6"/>
  <c r="L108" i="6"/>
  <c r="M107" i="6"/>
  <c r="L107" i="6"/>
  <c r="M109" i="6"/>
  <c r="L109" i="6"/>
  <c r="M18" i="6"/>
  <c r="L18" i="6"/>
  <c r="N35" i="6" l="1"/>
  <c r="N215" i="6"/>
  <c r="N227" i="6"/>
  <c r="N99" i="6"/>
  <c r="N185" i="6"/>
  <c r="N152" i="6"/>
  <c r="N153" i="6"/>
  <c r="N192" i="6"/>
  <c r="N199" i="6"/>
  <c r="N248" i="6"/>
  <c r="N246" i="6"/>
  <c r="N291" i="6"/>
  <c r="N119" i="6"/>
  <c r="N214" i="6"/>
  <c r="N237" i="6"/>
  <c r="N244" i="6"/>
  <c r="N171" i="6"/>
  <c r="N175" i="6"/>
  <c r="N176" i="6"/>
  <c r="N174" i="6"/>
  <c r="N223" i="6"/>
  <c r="N69" i="6"/>
  <c r="N71" i="6"/>
  <c r="N79" i="6"/>
  <c r="N113" i="6"/>
  <c r="N141" i="6"/>
  <c r="N275" i="6"/>
  <c r="N162" i="6"/>
  <c r="N155" i="6"/>
  <c r="N164" i="6"/>
  <c r="N157" i="6"/>
  <c r="N159" i="6"/>
  <c r="N84" i="6"/>
  <c r="N85" i="6"/>
  <c r="N87" i="6"/>
  <c r="N165" i="6"/>
  <c r="N167" i="6"/>
  <c r="N117" i="6"/>
  <c r="N126" i="6"/>
  <c r="N125" i="6"/>
  <c r="N51" i="6"/>
  <c r="N212" i="6"/>
  <c r="N19" i="6"/>
  <c r="N21" i="6"/>
  <c r="N39" i="6"/>
  <c r="N232" i="6"/>
  <c r="N173" i="6"/>
  <c r="N80" i="6"/>
  <c r="N96" i="6"/>
  <c r="N100" i="6"/>
  <c r="N105" i="6"/>
  <c r="N121" i="6"/>
  <c r="N20" i="6"/>
  <c r="N138" i="6"/>
  <c r="N17" i="6"/>
  <c r="N189" i="6"/>
  <c r="N299" i="6"/>
  <c r="N54" i="6"/>
  <c r="N3" i="6"/>
  <c r="N59" i="6"/>
  <c r="N68" i="6"/>
  <c r="N41" i="6"/>
  <c r="N60" i="6"/>
  <c r="N135" i="6"/>
  <c r="N137" i="6"/>
  <c r="N139" i="6"/>
  <c r="N193" i="6"/>
  <c r="N78" i="6"/>
  <c r="N32" i="6"/>
  <c r="N205" i="6"/>
  <c r="N226" i="6"/>
  <c r="N163" i="6"/>
  <c r="N89" i="6"/>
  <c r="N183" i="6"/>
  <c r="N186" i="6"/>
  <c r="N77" i="6"/>
  <c r="N181" i="6"/>
  <c r="N268" i="6"/>
  <c r="N266" i="6"/>
  <c r="N261" i="6"/>
  <c r="N263" i="6"/>
  <c r="N265" i="6"/>
  <c r="N277" i="6"/>
  <c r="N279" i="6"/>
  <c r="N284" i="6"/>
  <c r="N293" i="6"/>
  <c r="N286" i="6"/>
  <c r="N16" i="6"/>
  <c r="N18" i="6"/>
  <c r="N107" i="6"/>
  <c r="N208" i="6"/>
  <c r="N234" i="6"/>
  <c r="N239" i="6"/>
  <c r="N81" i="6"/>
  <c r="N83" i="6"/>
  <c r="N103" i="6"/>
  <c r="N145" i="6"/>
  <c r="N75" i="6"/>
  <c r="N49" i="6"/>
  <c r="N150" i="6"/>
  <c r="N197" i="6"/>
  <c r="N259" i="6"/>
  <c r="N271" i="6"/>
  <c r="N273" i="6"/>
  <c r="N288" i="6"/>
  <c r="N289" i="6"/>
  <c r="N297" i="6"/>
  <c r="N10" i="6"/>
  <c r="N36" i="6"/>
  <c r="N206" i="6"/>
  <c r="N207" i="6"/>
  <c r="N209" i="6"/>
  <c r="N210" i="6"/>
  <c r="N241" i="6"/>
  <c r="N243" i="6"/>
  <c r="N177" i="6"/>
  <c r="N221" i="6"/>
  <c r="N101" i="6"/>
  <c r="N91" i="6"/>
  <c r="N93" i="6"/>
  <c r="N104" i="6"/>
  <c r="N106" i="6"/>
  <c r="N131" i="6"/>
  <c r="N144" i="6"/>
  <c r="N274" i="6"/>
  <c r="N156" i="6"/>
  <c r="N37" i="6"/>
  <c r="N178" i="6"/>
  <c r="N180" i="6"/>
  <c r="N74" i="6"/>
  <c r="N76" i="6"/>
  <c r="N110" i="6"/>
  <c r="N25" i="6"/>
  <c r="N53" i="6"/>
  <c r="N50" i="6"/>
  <c r="N219" i="6"/>
  <c r="N45" i="6"/>
  <c r="N194" i="6"/>
  <c r="N196" i="6"/>
  <c r="N198" i="6"/>
  <c r="N247" i="6"/>
  <c r="N272" i="6"/>
  <c r="N260" i="6"/>
  <c r="N267" i="6"/>
  <c r="N168" i="6"/>
  <c r="N278" i="6"/>
  <c r="N292" i="6"/>
  <c r="N55" i="6"/>
  <c r="N56" i="6"/>
  <c r="N2" i="6"/>
  <c r="N4" i="6"/>
  <c r="N109" i="6"/>
  <c r="N228" i="6"/>
  <c r="N240" i="6"/>
  <c r="N231" i="6"/>
  <c r="N233" i="6"/>
  <c r="N235" i="6"/>
  <c r="N224" i="6"/>
  <c r="N92" i="6"/>
  <c r="N82" i="6"/>
  <c r="N123" i="6"/>
  <c r="N128" i="6"/>
  <c r="N130" i="6"/>
  <c r="N132" i="6"/>
  <c r="N133" i="6"/>
  <c r="N160" i="6"/>
  <c r="N38" i="6"/>
  <c r="N166" i="6"/>
  <c r="N22" i="6"/>
  <c r="N24" i="6"/>
  <c r="N29" i="6"/>
  <c r="N30" i="6"/>
  <c r="N27" i="6"/>
  <c r="N42" i="6"/>
  <c r="N46" i="6"/>
  <c r="N149" i="6"/>
  <c r="N202" i="6"/>
  <c r="N253" i="6"/>
  <c r="N190" i="6"/>
  <c r="N258" i="6"/>
  <c r="N256" i="6"/>
  <c r="N257" i="6"/>
  <c r="N280" i="6"/>
  <c r="N282" i="6"/>
  <c r="N283" i="6"/>
  <c r="N285" i="6"/>
  <c r="N295" i="6"/>
  <c r="N290" i="6"/>
  <c r="N188" i="6"/>
  <c r="N7" i="6"/>
  <c r="N216" i="6"/>
  <c r="N8" i="6"/>
  <c r="N296" i="6"/>
  <c r="N66" i="6"/>
  <c r="N211" i="6"/>
  <c r="N236" i="6"/>
  <c r="N222" i="6"/>
  <c r="N90" i="6"/>
  <c r="N111" i="6"/>
  <c r="N140" i="6"/>
  <c r="N158" i="6"/>
  <c r="N116" i="6"/>
  <c r="N120" i="6"/>
  <c r="N124" i="6"/>
  <c r="N40" i="6"/>
  <c r="N151" i="6"/>
  <c r="N67" i="6"/>
  <c r="N108" i="6"/>
  <c r="N34" i="6"/>
  <c r="N217" i="6"/>
  <c r="N242" i="6"/>
  <c r="N220" i="6"/>
  <c r="N98" i="6"/>
  <c r="N115" i="6"/>
  <c r="N143" i="6"/>
  <c r="N169" i="6"/>
  <c r="N182" i="6"/>
  <c r="N147" i="6"/>
  <c r="N48" i="6"/>
  <c r="N44" i="6"/>
  <c r="N201" i="6"/>
  <c r="N31" i="6"/>
  <c r="N33" i="6"/>
  <c r="N204" i="6"/>
  <c r="N218" i="6"/>
  <c r="N229" i="6"/>
  <c r="N230" i="6"/>
  <c r="N238" i="6"/>
  <c r="N170" i="6"/>
  <c r="N172" i="6"/>
  <c r="N225" i="6"/>
  <c r="N70" i="6"/>
  <c r="N72" i="6"/>
  <c r="N97" i="6"/>
  <c r="N102" i="6"/>
  <c r="N94" i="6"/>
  <c r="N114" i="6"/>
  <c r="N127" i="6"/>
  <c r="N129" i="6"/>
  <c r="N142" i="6"/>
  <c r="N276" i="6"/>
  <c r="N154" i="6"/>
  <c r="N161" i="6"/>
  <c r="N88" i="6"/>
  <c r="N86" i="6"/>
  <c r="N184" i="6"/>
  <c r="N179" i="6"/>
  <c r="N73" i="6"/>
  <c r="N148" i="6"/>
  <c r="N23" i="6"/>
  <c r="N28" i="6"/>
  <c r="N47" i="6"/>
  <c r="N52" i="6"/>
  <c r="N213" i="6"/>
  <c r="N43" i="6"/>
  <c r="N61" i="6"/>
  <c r="N136" i="6"/>
  <c r="N200" i="6"/>
  <c r="N203" i="6"/>
  <c r="N195" i="6"/>
  <c r="N245" i="6"/>
  <c r="N191" i="6"/>
  <c r="N255" i="6"/>
  <c r="N270" i="6"/>
  <c r="N262" i="6"/>
  <c r="N264" i="6"/>
  <c r="N281" i="6"/>
  <c r="N294" i="6"/>
  <c r="N287" i="6"/>
  <c r="N187" i="6"/>
  <c r="N9" i="6"/>
  <c r="N57" i="6"/>
  <c r="N6" i="6"/>
  <c r="N64" i="6"/>
  <c r="N65" i="6"/>
  <c r="N13" i="6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H3" i="5"/>
  <c r="I3" i="5" s="1"/>
  <c r="H2" i="5"/>
  <c r="I2" i="5" s="1"/>
  <c r="I56" i="4" l="1"/>
  <c r="H56" i="4"/>
  <c r="H55" i="4"/>
  <c r="I55" i="4" s="1"/>
  <c r="I54" i="4"/>
  <c r="H54" i="4"/>
  <c r="H53" i="4"/>
  <c r="I53" i="4" s="1"/>
  <c r="I52" i="4"/>
  <c r="H52" i="4"/>
  <c r="I51" i="4"/>
  <c r="H51" i="4"/>
  <c r="H50" i="4"/>
  <c r="I50" i="4" s="1"/>
  <c r="I49" i="4"/>
  <c r="H49" i="4"/>
  <c r="H48" i="4"/>
  <c r="I48" i="4" s="1"/>
  <c r="I47" i="4"/>
  <c r="H47" i="4"/>
  <c r="H46" i="4"/>
  <c r="I46" i="4" s="1"/>
  <c r="I45" i="4"/>
  <c r="H45" i="4"/>
  <c r="H44" i="4"/>
  <c r="I44" i="4" s="1"/>
  <c r="I43" i="4"/>
  <c r="H43" i="4"/>
  <c r="H42" i="4"/>
  <c r="I42" i="4" s="1"/>
  <c r="I41" i="4"/>
  <c r="H41" i="4"/>
  <c r="H40" i="4"/>
  <c r="I40" i="4" s="1"/>
  <c r="I39" i="4"/>
  <c r="H39" i="4"/>
  <c r="H38" i="4"/>
  <c r="I38" i="4" s="1"/>
  <c r="I37" i="4"/>
  <c r="H37" i="4"/>
  <c r="H36" i="4"/>
  <c r="I36" i="4" s="1"/>
  <c r="I35" i="4"/>
  <c r="H35" i="4"/>
  <c r="H34" i="4"/>
  <c r="I34" i="4" s="1"/>
  <c r="I33" i="4"/>
  <c r="H33" i="4"/>
  <c r="H32" i="4"/>
  <c r="I32" i="4" s="1"/>
  <c r="I31" i="4"/>
  <c r="H31" i="4"/>
  <c r="H30" i="4"/>
  <c r="I30" i="4" s="1"/>
  <c r="I29" i="4"/>
  <c r="H29" i="4"/>
  <c r="H28" i="4"/>
  <c r="I28" i="4" s="1"/>
  <c r="I27" i="4"/>
  <c r="H27" i="4"/>
  <c r="H26" i="4"/>
  <c r="I26" i="4" s="1"/>
  <c r="I25" i="4"/>
  <c r="H25" i="4"/>
  <c r="H24" i="4"/>
  <c r="I24" i="4" s="1"/>
  <c r="I23" i="4"/>
  <c r="H23" i="4"/>
  <c r="H22" i="4"/>
  <c r="I22" i="4" s="1"/>
  <c r="I21" i="4"/>
  <c r="H21" i="4"/>
  <c r="H20" i="4"/>
  <c r="I20" i="4" s="1"/>
  <c r="I19" i="4"/>
  <c r="H19" i="4"/>
  <c r="H18" i="4"/>
  <c r="I18" i="4" s="1"/>
  <c r="I17" i="4"/>
  <c r="H17" i="4"/>
  <c r="H16" i="4"/>
  <c r="I16" i="4" s="1"/>
  <c r="I15" i="4"/>
  <c r="H15" i="4"/>
  <c r="H14" i="4"/>
  <c r="I14" i="4" s="1"/>
  <c r="I13" i="4"/>
  <c r="H13" i="4"/>
  <c r="H12" i="4"/>
  <c r="I12" i="4" s="1"/>
  <c r="I11" i="4"/>
  <c r="H11" i="4"/>
  <c r="H10" i="4"/>
  <c r="I10" i="4" s="1"/>
  <c r="H9" i="4"/>
  <c r="I9" i="4" s="1"/>
  <c r="H8" i="4"/>
  <c r="I8" i="4" s="1"/>
  <c r="H7" i="4"/>
  <c r="I7" i="4" s="1"/>
  <c r="H6" i="4"/>
  <c r="I6" i="4" s="1"/>
  <c r="H5" i="4"/>
  <c r="I5" i="4" s="1"/>
  <c r="H4" i="4"/>
  <c r="I4" i="4" s="1"/>
  <c r="H3" i="4"/>
  <c r="I3" i="4" s="1"/>
  <c r="H2" i="4"/>
  <c r="I2" i="4" s="1"/>
</calcChain>
</file>

<file path=xl/sharedStrings.xml><?xml version="1.0" encoding="utf-8"?>
<sst xmlns="http://schemas.openxmlformats.org/spreadsheetml/2006/main" count="1134" uniqueCount="561">
  <si>
    <t>Naam</t>
  </si>
  <si>
    <t>Afkorting</t>
  </si>
  <si>
    <t>NISCode</t>
  </si>
  <si>
    <t>Gemeente</t>
  </si>
  <si>
    <t>TotOppervlakte</t>
  </si>
  <si>
    <t>Bevolkingsaantal</t>
  </si>
  <si>
    <t>Bevolkingsdichtheid</t>
  </si>
  <si>
    <t>AantalHAPer100000HAK</t>
  </si>
  <si>
    <t>AantalHAPer100000RIZIV</t>
  </si>
  <si>
    <t>Aantal HA Kring (gemeente)</t>
  </si>
  <si>
    <t>Aantal HA RIZIV (gemeente)</t>
  </si>
  <si>
    <t>Artsenkring Houtland</t>
  </si>
  <si>
    <t>Torhout</t>
  </si>
  <si>
    <t>Zedelgem</t>
  </si>
  <si>
    <t>Koekelare</t>
  </si>
  <si>
    <t>Kortemark</t>
  </si>
  <si>
    <t>Gistel</t>
  </si>
  <si>
    <t>Ichtegem</t>
  </si>
  <si>
    <t>Oudenburg</t>
  </si>
  <si>
    <t>Artsenkring Zennevallei</t>
  </si>
  <si>
    <t>Beersel</t>
  </si>
  <si>
    <t>Halle (Halle-Vilvoorde)</t>
  </si>
  <si>
    <t>Pepingen</t>
  </si>
  <si>
    <t>Sint-Pieters-Leeuw</t>
  </si>
  <si>
    <t>Drogenbos</t>
  </si>
  <si>
    <t>Linkebeek</t>
  </si>
  <si>
    <t>Sint-Genesius-Rode</t>
  </si>
  <si>
    <t>Antwerpen</t>
  </si>
  <si>
    <t>GEEN HUISARTSENKRING ACTIEF</t>
  </si>
  <si>
    <t>Voeren</t>
  </si>
  <si>
    <t>Geneeskundige kring Houthalen-Helchteren</t>
  </si>
  <si>
    <t>VZW GEN.KR. H-H</t>
  </si>
  <si>
    <t>Houthalen-Helchteren</t>
  </si>
  <si>
    <t>Geneeskundige kring Lede</t>
  </si>
  <si>
    <t>G.K.L.</t>
  </si>
  <si>
    <t>Lede</t>
  </si>
  <si>
    <t>Herkenrode Huisartsen</t>
  </si>
  <si>
    <t>Herkenrode HAK</t>
  </si>
  <si>
    <t>Diepenbeek</t>
  </si>
  <si>
    <t>Hasselt</t>
  </si>
  <si>
    <t>Zonhoven</t>
  </si>
  <si>
    <t>Huisartsen Midden West-Vlaanderen</t>
  </si>
  <si>
    <t>HAMWVL</t>
  </si>
  <si>
    <t>Houthulst</t>
  </si>
  <si>
    <t>Zonnebeke</t>
  </si>
  <si>
    <t>Hooglede</t>
  </si>
  <si>
    <t>Ledegem</t>
  </si>
  <si>
    <t>Lichtervelde</t>
  </si>
  <si>
    <t>Moorslede</t>
  </si>
  <si>
    <t>Roeselare</t>
  </si>
  <si>
    <t>Staden</t>
  </si>
  <si>
    <t>Ardooie</t>
  </si>
  <si>
    <t>Huisartsen Regio Mortsel</t>
  </si>
  <si>
    <t>H.R.M.</t>
  </si>
  <si>
    <t>Boechout</t>
  </si>
  <si>
    <t>Edegem</t>
  </si>
  <si>
    <t>Hove (Antwerpen)</t>
  </si>
  <si>
    <t>Kontich</t>
  </si>
  <si>
    <t>Lint</t>
  </si>
  <si>
    <t>Mortsel</t>
  </si>
  <si>
    <t>Huisartsen Tongeren</t>
  </si>
  <si>
    <t>HAK Tongeren</t>
  </si>
  <si>
    <t>Herstappe</t>
  </si>
  <si>
    <t>Tongeren</t>
  </si>
  <si>
    <t>Huisartsen van de Ijzerstreek en Westkust</t>
  </si>
  <si>
    <t>HIJW</t>
  </si>
  <si>
    <t>Diksmuide</t>
  </si>
  <si>
    <t>Lo-Reninge</t>
  </si>
  <si>
    <t>Middelkerke</t>
  </si>
  <si>
    <t>Alveringem</t>
  </si>
  <si>
    <t>De Panne</t>
  </si>
  <si>
    <t>Koksijde</t>
  </si>
  <si>
    <t>Nieuwpoort</t>
  </si>
  <si>
    <t>Veurne</t>
  </si>
  <si>
    <t>Huisartsen van 't Oosten van West-Vlaanderen</t>
  </si>
  <si>
    <t>HAOWVL</t>
  </si>
  <si>
    <t>Dentergem</t>
  </si>
  <si>
    <t>Meulebeke</t>
  </si>
  <si>
    <t>Oostrozebeke</t>
  </si>
  <si>
    <t>Pittem</t>
  </si>
  <si>
    <t>Ruiselede</t>
  </si>
  <si>
    <t>Tielt (Tielt)</t>
  </si>
  <si>
    <t>Wingene</t>
  </si>
  <si>
    <t>Huisartsen Westhoek</t>
  </si>
  <si>
    <t>Ieper</t>
  </si>
  <si>
    <t>Mesen</t>
  </si>
  <si>
    <t>Poperinge</t>
  </si>
  <si>
    <t>Heuvelland</t>
  </si>
  <si>
    <t>Langemark-Poelkapelle</t>
  </si>
  <si>
    <t>Vleteren</t>
  </si>
  <si>
    <t>Huisartsenkoepel Dr. Hemerijckx</t>
  </si>
  <si>
    <t>HKDH</t>
  </si>
  <si>
    <t>Geraardsbergen</t>
  </si>
  <si>
    <t>Ninove</t>
  </si>
  <si>
    <t>Huisartsenkoepel Waasland</t>
  </si>
  <si>
    <t>Waasmunster</t>
  </si>
  <si>
    <t>Beveren (Sint-Niklaas)</t>
  </si>
  <si>
    <t>Kruibeke</t>
  </si>
  <si>
    <t>Sint-Gillis-Waas</t>
  </si>
  <si>
    <t>Sint-Niklaas (Sint-Niklaas)</t>
  </si>
  <si>
    <t>Stekene</t>
  </si>
  <si>
    <t>Temse</t>
  </si>
  <si>
    <t>Huisartsenkring Aalst</t>
  </si>
  <si>
    <t>HAK Aalst</t>
  </si>
  <si>
    <t>Affligem</t>
  </si>
  <si>
    <t>Aalst (Aalst)</t>
  </si>
  <si>
    <t>Haaltert</t>
  </si>
  <si>
    <t>Erpe-Mere</t>
  </si>
  <si>
    <t>Huisartsenkring Alden Biesen</t>
  </si>
  <si>
    <t>HAKAB</t>
  </si>
  <si>
    <t>Bilzen</t>
  </si>
  <si>
    <t>Hoeselt</t>
  </si>
  <si>
    <t>Riemst</t>
  </si>
  <si>
    <t>Huisartsenkring Antwerpen Oost</t>
  </si>
  <si>
    <t>HAKAO</t>
  </si>
  <si>
    <t>Borsbeek</t>
  </si>
  <si>
    <t>Wommelgem</t>
  </si>
  <si>
    <t>Huisartsenkring Brasschaat</t>
  </si>
  <si>
    <t>H.K.B.</t>
  </si>
  <si>
    <t>Brasschaat</t>
  </si>
  <si>
    <t>Huisartsenkring Bree-Oudsbergen</t>
  </si>
  <si>
    <t>HAK Bree - Oudsbergen</t>
  </si>
  <si>
    <t>Bree</t>
  </si>
  <si>
    <t>Oudsbergen</t>
  </si>
  <si>
    <t>Huisartsenkring Denderland</t>
  </si>
  <si>
    <t>HAK Denderland</t>
  </si>
  <si>
    <t>Liedekerke</t>
  </si>
  <si>
    <t>Denderleeuw</t>
  </si>
  <si>
    <t>HuisartsenKring Diest</t>
  </si>
  <si>
    <t>HAK Diest</t>
  </si>
  <si>
    <t>Diest</t>
  </si>
  <si>
    <t>Huisartsenkring Dijle &amp; Netevallei</t>
  </si>
  <si>
    <t>HAK vzw Dijle &amp; Netevallei</t>
  </si>
  <si>
    <t>Bonheiden</t>
  </si>
  <si>
    <t>Heist-op-den-Berg</t>
  </si>
  <si>
    <t>Mechelen</t>
  </si>
  <si>
    <t>Putte</t>
  </si>
  <si>
    <t>Sint-Katelijne-Waver</t>
  </si>
  <si>
    <t>Keerbergen</t>
  </si>
  <si>
    <t>Huisartsenkring Dilsen-Stokkem</t>
  </si>
  <si>
    <t>HAK Dilsen-Stokkem</t>
  </si>
  <si>
    <t>Dilsen-Stokkem</t>
  </si>
  <si>
    <t>Huisartsenkring Hoeilaart</t>
  </si>
  <si>
    <t>HAK Hoeilaart</t>
  </si>
  <si>
    <t>Hoeilaart</t>
  </si>
  <si>
    <t>Huisartsenkring Hoeilaart &amp; Overijse</t>
  </si>
  <si>
    <t>HAHO</t>
  </si>
  <si>
    <t>Overijse</t>
  </si>
  <si>
    <t>Huisartsenkring Hoppeland</t>
  </si>
  <si>
    <t>HAK Hoppeland</t>
  </si>
  <si>
    <t>Asse</t>
  </si>
  <si>
    <t>Merchtem</t>
  </si>
  <si>
    <t>Huisartsenkring Huisartsen Noordrand</t>
  </si>
  <si>
    <t>HAK HARNO</t>
  </si>
  <si>
    <t>Grimbergen</t>
  </si>
  <si>
    <t>Kampenhout</t>
  </si>
  <si>
    <t>Machelen (Halle-Vilvoorde)</t>
  </si>
  <si>
    <t>Meise</t>
  </si>
  <si>
    <t>Steenokkerzeel</t>
  </si>
  <si>
    <t>Vilvoorde</t>
  </si>
  <si>
    <t>Zemst</t>
  </si>
  <si>
    <t>Wemmel</t>
  </si>
  <si>
    <t>Huisartsenkring Huldenberg-Bertem-Oud-Heverlee-Bierbeek</t>
  </si>
  <si>
    <t>HAK HUBOB</t>
  </si>
  <si>
    <t>Bertem</t>
  </si>
  <si>
    <t>Bierbeek</t>
  </si>
  <si>
    <t>Huldenberg</t>
  </si>
  <si>
    <t>Oud-Heverlee</t>
  </si>
  <si>
    <t>Huisartsenkring Izegem - Ingelmunster - Lendelede</t>
  </si>
  <si>
    <t>H.A.K.I.</t>
  </si>
  <si>
    <t>Lendelede</t>
  </si>
  <si>
    <t>Ingelmunster</t>
  </si>
  <si>
    <t>Izegem</t>
  </si>
  <si>
    <t>Huisartsenkring Kalmthout</t>
  </si>
  <si>
    <t>HAK-KA</t>
  </si>
  <si>
    <t>Kalmthout</t>
  </si>
  <si>
    <t>Huisartsenkring Kanton Borgloon</t>
  </si>
  <si>
    <t>HAK kanton Borgloon</t>
  </si>
  <si>
    <t>Alken</t>
  </si>
  <si>
    <t>Borgloon</t>
  </si>
  <si>
    <t>Heers</t>
  </si>
  <si>
    <t>Kortessem</t>
  </si>
  <si>
    <t>Wellen</t>
  </si>
  <si>
    <t>Huisartsenkring Kinema</t>
  </si>
  <si>
    <t>HAK VZW KINEMA</t>
  </si>
  <si>
    <t>Kinrooi</t>
  </si>
  <si>
    <t>Maaseik</t>
  </si>
  <si>
    <t>Huisartsenkring Lanaken</t>
  </si>
  <si>
    <t>HAL</t>
  </si>
  <si>
    <t>Lanaken</t>
  </si>
  <si>
    <t>Huisartsenkring Maasmechelen</t>
  </si>
  <si>
    <t>H.A.M.</t>
  </si>
  <si>
    <t>Maasmechelen</t>
  </si>
  <si>
    <t>Huisartsenkring Merelbeke</t>
  </si>
  <si>
    <t>HAKM</t>
  </si>
  <si>
    <t>Merelbeke</t>
  </si>
  <si>
    <t>Huisartsenkring Middenkust</t>
  </si>
  <si>
    <t>HAK Middenkust</t>
  </si>
  <si>
    <t>Bredene</t>
  </si>
  <si>
    <t>Oostende</t>
  </si>
  <si>
    <t>Huisartsenkring Moerland</t>
  </si>
  <si>
    <t>HAK Moerland</t>
  </si>
  <si>
    <t>Kapellen (Antwerpen)</t>
  </si>
  <si>
    <t>Huisartsenkring Noord Antwerpen</t>
  </si>
  <si>
    <t>HANA VZW</t>
  </si>
  <si>
    <t>Schoten</t>
  </si>
  <si>
    <t>Stabroek</t>
  </si>
  <si>
    <t>Huisartsenkring Opwijk</t>
  </si>
  <si>
    <t>HAKOP</t>
  </si>
  <si>
    <t>Opwijk</t>
  </si>
  <si>
    <t>Huisartsenkring Pajottenland</t>
  </si>
  <si>
    <t>HAK Pajottenland</t>
  </si>
  <si>
    <t>Bever</t>
  </si>
  <si>
    <t>Dilbeek</t>
  </si>
  <si>
    <t>Galmaarden</t>
  </si>
  <si>
    <t>Gooik</t>
  </si>
  <si>
    <t>Herne</t>
  </si>
  <si>
    <t>Ternat</t>
  </si>
  <si>
    <t>Roosdaal</t>
  </si>
  <si>
    <t>Lennik</t>
  </si>
  <si>
    <t>Huisartsenkring Pallieterland en Omgeving</t>
  </si>
  <si>
    <t>HPO</t>
  </si>
  <si>
    <t>Ranst</t>
  </si>
  <si>
    <t>Berlaar</t>
  </si>
  <si>
    <t>Duffel</t>
  </si>
  <si>
    <t>Lier</t>
  </si>
  <si>
    <t>Nijlen</t>
  </si>
  <si>
    <t>Huisartsenkring Panacea</t>
  </si>
  <si>
    <t>HAK PANACEA</t>
  </si>
  <si>
    <t>Herzele</t>
  </si>
  <si>
    <t>Sint-Lievens-Houtem</t>
  </si>
  <si>
    <t>Zottegem</t>
  </si>
  <si>
    <t>Oosterzele</t>
  </si>
  <si>
    <t>Brakel</t>
  </si>
  <si>
    <t>Lierde</t>
  </si>
  <si>
    <t>Huisartsenkring Ronse</t>
  </si>
  <si>
    <t>HAKRO</t>
  </si>
  <si>
    <t>Ronse</t>
  </si>
  <si>
    <t>Horebeke</t>
  </si>
  <si>
    <t>Maarkedal</t>
  </si>
  <si>
    <t>Huisartsenkring Schelde en Leie</t>
  </si>
  <si>
    <t>HSL</t>
  </si>
  <si>
    <t>De Pinte</t>
  </si>
  <si>
    <t>Gent</t>
  </si>
  <si>
    <t>Nazareth</t>
  </si>
  <si>
    <t>Sint-Martens-Latem</t>
  </si>
  <si>
    <t>Zulte</t>
  </si>
  <si>
    <t>Deinze</t>
  </si>
  <si>
    <t>Huisartsenkring Schelde-Rupel</t>
  </si>
  <si>
    <t>HAK Schelde Rupel</t>
  </si>
  <si>
    <t>Aartselaar</t>
  </si>
  <si>
    <t>Boom</t>
  </si>
  <si>
    <t>Hemiksem</t>
  </si>
  <si>
    <t>Niel</t>
  </si>
  <si>
    <t>Rumst</t>
  </si>
  <si>
    <t>Schelle</t>
  </si>
  <si>
    <t>Bornem</t>
  </si>
  <si>
    <t>Willebroek</t>
  </si>
  <si>
    <t>Puurs - Sint-Amands</t>
  </si>
  <si>
    <t>Kapelle-op-den-Bos</t>
  </si>
  <si>
    <t>Londerzeel</t>
  </si>
  <si>
    <t>Huisartsenkring St-Truiden en Omgeving</t>
  </si>
  <si>
    <t>HAK vzw H.A.K.S.O.</t>
  </si>
  <si>
    <t>Gingelom</t>
  </si>
  <si>
    <t>Nieuwerkerken (Hasselt)</t>
  </si>
  <si>
    <t>Sint-Truiden</t>
  </si>
  <si>
    <t>Huisartsenkring 't Vlaemsch Hooft - Antwerpen Linkeroever, Burcht, Zwijndrecht</t>
  </si>
  <si>
    <t>P.K.L.S.</t>
  </si>
  <si>
    <t>Zwijndrecht</t>
  </si>
  <si>
    <t>Huisartsenkring Tervuren</t>
  </si>
  <si>
    <t>HAK Tervuren</t>
  </si>
  <si>
    <t>Tervuren</t>
  </si>
  <si>
    <t>Huisartsenkring van Brugge en Omgeving</t>
  </si>
  <si>
    <t>HABO</t>
  </si>
  <si>
    <t>Blankenberge</t>
  </si>
  <si>
    <t>Brugge</t>
  </si>
  <si>
    <t>Damme</t>
  </si>
  <si>
    <t>Jabbeke</t>
  </si>
  <si>
    <t>Oostkamp</t>
  </si>
  <si>
    <t>Zuienkerke</t>
  </si>
  <si>
    <t>Knokke-Heist</t>
  </si>
  <si>
    <t>De Haan</t>
  </si>
  <si>
    <t>Huisartsenkring Wendelen</t>
  </si>
  <si>
    <t>HAK Wendelen</t>
  </si>
  <si>
    <t>Halen</t>
  </si>
  <si>
    <t>Herk-de-Stad</t>
  </si>
  <si>
    <t>Lummen</t>
  </si>
  <si>
    <t>Huisartsenkring Wervik-Geluwe</t>
  </si>
  <si>
    <t>HAKWG</t>
  </si>
  <si>
    <t>Wervik</t>
  </si>
  <si>
    <t>Huisartsenkring West-Limburg en Omstreken</t>
  </si>
  <si>
    <t>HAK W.L.O.</t>
  </si>
  <si>
    <t>Beringen</t>
  </si>
  <si>
    <t>Leopoldsburg</t>
  </si>
  <si>
    <t>Tessenderlo</t>
  </si>
  <si>
    <t>Ham</t>
  </si>
  <si>
    <t>Heusden-Zolder</t>
  </si>
  <si>
    <t>Huisartsenkring West-Meetjesland</t>
  </si>
  <si>
    <t>WEMEHAK</t>
  </si>
  <si>
    <t>Beernem</t>
  </si>
  <si>
    <t>Maldegem</t>
  </si>
  <si>
    <t>Aalter</t>
  </si>
  <si>
    <t>Huisartsenkring Wezembeek-Oppem en Kraainem</t>
  </si>
  <si>
    <t>MEDIWOK</t>
  </si>
  <si>
    <t>Kraainem</t>
  </si>
  <si>
    <t>Wezembeek-Oppem</t>
  </si>
  <si>
    <t>Huisartsenkring Zuid-West-Vlaanderen</t>
  </si>
  <si>
    <t>HZW vzw</t>
  </si>
  <si>
    <t>Anzegem</t>
  </si>
  <si>
    <t>Avelgem</t>
  </si>
  <si>
    <t>Deerlijk</t>
  </si>
  <si>
    <t>Harelbeke</t>
  </si>
  <si>
    <t>Kortrijk</t>
  </si>
  <si>
    <t>Kuurne</t>
  </si>
  <si>
    <t>Menen</t>
  </si>
  <si>
    <t>Waregem</t>
  </si>
  <si>
    <t>Wevelgem</t>
  </si>
  <si>
    <t>Zwevegem</t>
  </si>
  <si>
    <t>Spiere-Helkijn</t>
  </si>
  <si>
    <t>Wielsbeke</t>
  </si>
  <si>
    <t>Huisartsenvereniging Aprilia Zuid-Oost-Hageland</t>
  </si>
  <si>
    <t>H.V. Aprilia Z.O.-Hageland</t>
  </si>
  <si>
    <t>Boutersem</t>
  </si>
  <si>
    <t>Geetbets</t>
  </si>
  <si>
    <t>Hoegaarden</t>
  </si>
  <si>
    <t>Kortenaken</t>
  </si>
  <si>
    <t>Tienen</t>
  </si>
  <si>
    <t>Zoutleeuw</t>
  </si>
  <si>
    <t>Linter</t>
  </si>
  <si>
    <t>Glabbeek</t>
  </si>
  <si>
    <t>Huisartsenvereniging Brecht-Wuustwezel</t>
  </si>
  <si>
    <t>HAV BrechtWuustwezel</t>
  </si>
  <si>
    <t>Brecht</t>
  </si>
  <si>
    <t>Wuustwezel</t>
  </si>
  <si>
    <t>Huisartsenvereniging der Durmestreek</t>
  </si>
  <si>
    <t>H.V.D.</t>
  </si>
  <si>
    <t>Moerbeke (Gent)</t>
  </si>
  <si>
    <t>Lokeren</t>
  </si>
  <si>
    <t>Huisartsenvereniging Essen-Nieuwmoer</t>
  </si>
  <si>
    <t>Essen</t>
  </si>
  <si>
    <t>Huisartsenvereniging Gent</t>
  </si>
  <si>
    <t>H.V.G.</t>
  </si>
  <si>
    <t>Destelbergen</t>
  </si>
  <si>
    <t>Melle</t>
  </si>
  <si>
    <t>Huisartsenvereniging Groot-Lochristi</t>
  </si>
  <si>
    <t>HGL</t>
  </si>
  <si>
    <t>Lochristi</t>
  </si>
  <si>
    <t>Huisartsenvereniging Hagewacht</t>
  </si>
  <si>
    <t>Hagewacht</t>
  </si>
  <si>
    <t>Aarschot</t>
  </si>
  <si>
    <t>Begijnendijk</t>
  </si>
  <si>
    <t>Bekkevoort</t>
  </si>
  <si>
    <t>Tremelo</t>
  </si>
  <si>
    <t>Scherpenheuvel-Zichem</t>
  </si>
  <si>
    <t>Tielt-Winge</t>
  </si>
  <si>
    <t>Huisartsenvereniging Malle Zoersel</t>
  </si>
  <si>
    <t>H.V.M.Z.</t>
  </si>
  <si>
    <t>Zandhoven</t>
  </si>
  <si>
    <t>Zoersel</t>
  </si>
  <si>
    <t>Malle</t>
  </si>
  <si>
    <t>Huisartsenvereniging Regio Turnhout</t>
  </si>
  <si>
    <t>H.V.R.T.</t>
  </si>
  <si>
    <t>Arendonk</t>
  </si>
  <si>
    <t>Baarle-Hertog</t>
  </si>
  <si>
    <t>Beerse</t>
  </si>
  <si>
    <t>Dessel</t>
  </si>
  <si>
    <t>Hoogstraten</t>
  </si>
  <si>
    <t>Kasterlee</t>
  </si>
  <si>
    <t>Lille</t>
  </si>
  <si>
    <t>Merksplas</t>
  </si>
  <si>
    <t>Oud-Turnhout</t>
  </si>
  <si>
    <t>Ravels</t>
  </si>
  <si>
    <t>Retie</t>
  </si>
  <si>
    <t>Rijkevorsel</t>
  </si>
  <si>
    <t>Turnhout</t>
  </si>
  <si>
    <t>Vosselaar</t>
  </si>
  <si>
    <t>Huisartsenvereniging Voorkempen</t>
  </si>
  <si>
    <t>H.V.V.</t>
  </si>
  <si>
    <t>Schilde</t>
  </si>
  <si>
    <t>Wijnegem</t>
  </si>
  <si>
    <t>Kring Huisartsen Oost-Brabant</t>
  </si>
  <si>
    <t>KHOBRA</t>
  </si>
  <si>
    <t>Boortmeerbeek</t>
  </si>
  <si>
    <t>Haacht</t>
  </si>
  <si>
    <t>Herent</t>
  </si>
  <si>
    <t>Holsbeek</t>
  </si>
  <si>
    <t>Kortenberg</t>
  </si>
  <si>
    <t>Leuven</t>
  </si>
  <si>
    <t>Lubbeek</t>
  </si>
  <si>
    <t>Rotselaar</t>
  </si>
  <si>
    <t>Landense Huisartsenkring</t>
  </si>
  <si>
    <t>LHAK</t>
  </si>
  <si>
    <t>Landen</t>
  </si>
  <si>
    <t>Lommelse Huisartsenkring</t>
  </si>
  <si>
    <t>LOHAK</t>
  </si>
  <si>
    <t>Lommel</t>
  </si>
  <si>
    <t>Noord-Limburgse  Huisartsenkring</t>
  </si>
  <si>
    <t>NLHAK</t>
  </si>
  <si>
    <t>Bocholt</t>
  </si>
  <si>
    <t>Peer</t>
  </si>
  <si>
    <t>Hamont-Achel</t>
  </si>
  <si>
    <t>Hechtel-Eksel</t>
  </si>
  <si>
    <t>Pelt</t>
  </si>
  <si>
    <t>Oost-Meetjeslandse Huisartsenkring</t>
  </si>
  <si>
    <t>OMEHAK</t>
  </si>
  <si>
    <t>Assenede</t>
  </si>
  <si>
    <t>Eeklo</t>
  </si>
  <si>
    <t>Kaprijke</t>
  </si>
  <si>
    <t>Sint-Laureins</t>
  </si>
  <si>
    <t>Zelzate</t>
  </si>
  <si>
    <t>Evergem</t>
  </si>
  <si>
    <t>Wachtebeke</t>
  </si>
  <si>
    <t>Lievegem</t>
  </si>
  <si>
    <t>Oudenaardse Vereniging van Omnipractici</t>
  </si>
  <si>
    <t>O.V.O.</t>
  </si>
  <si>
    <t>Gavere</t>
  </si>
  <si>
    <t>Oudenaarde</t>
  </si>
  <si>
    <t>Kluisbergen</t>
  </si>
  <si>
    <t>Wortegem-Petegem</t>
  </si>
  <si>
    <t>Zwalm</t>
  </si>
  <si>
    <t>Kruisem</t>
  </si>
  <si>
    <t>Prometheus</t>
  </si>
  <si>
    <t>HAK Prometheus</t>
  </si>
  <si>
    <t>As</t>
  </si>
  <si>
    <t>Genk</t>
  </si>
  <si>
    <t>Zutendaal</t>
  </si>
  <si>
    <t>Vereniging Huisartsen van de Medische Eenheidskring Dendermonde</t>
  </si>
  <si>
    <t>VEHAMED</t>
  </si>
  <si>
    <t>Berlare</t>
  </si>
  <si>
    <t>Buggenhout</t>
  </si>
  <si>
    <t>Dendermonde</t>
  </si>
  <si>
    <t>Hamme (Dendermonde)</t>
  </si>
  <si>
    <t>Lebbeke</t>
  </si>
  <si>
    <t>Zele</t>
  </si>
  <si>
    <t>Vereniging Huisartsenkringen Zuiderkempen</t>
  </si>
  <si>
    <t>VHKZ</t>
  </si>
  <si>
    <t>Balen</t>
  </si>
  <si>
    <t>Geel</t>
  </si>
  <si>
    <t>Grobbendonk</t>
  </si>
  <si>
    <t>Herentals</t>
  </si>
  <si>
    <t>Herenthout</t>
  </si>
  <si>
    <t>Herselt</t>
  </si>
  <si>
    <t>Hulshout</t>
  </si>
  <si>
    <t>Meerhout</t>
  </si>
  <si>
    <t>Mol</t>
  </si>
  <si>
    <t>Olen</t>
  </si>
  <si>
    <t>Vorselaar</t>
  </si>
  <si>
    <t>Westerlo</t>
  </si>
  <si>
    <t>Laakdal</t>
  </si>
  <si>
    <t>Vesalius Huisartsenkring Wetteren-Wichelen-Laarne</t>
  </si>
  <si>
    <t>Laarne</t>
  </si>
  <si>
    <t>Wetteren</t>
  </si>
  <si>
    <t>Wichelen</t>
  </si>
  <si>
    <t>Zaventemse Huisartsenorganisatie</t>
  </si>
  <si>
    <t>ZHORG</t>
  </si>
  <si>
    <t>Zaventem</t>
  </si>
  <si>
    <t>Prioritaire Zone</t>
  </si>
  <si>
    <t>Antwerpen Centrum</t>
  </si>
  <si>
    <t>Eilandje</t>
  </si>
  <si>
    <t>Historisch Centrum</t>
  </si>
  <si>
    <t>Nieuw - Zuid</t>
  </si>
  <si>
    <t>Sint-Andries</t>
  </si>
  <si>
    <t>Theaterbuurt-Meir</t>
  </si>
  <si>
    <t>Universiteitsbuurt</t>
  </si>
  <si>
    <t>Zuid</t>
  </si>
  <si>
    <t>Antwerpen Kiel</t>
  </si>
  <si>
    <t>Kiel</t>
  </si>
  <si>
    <t>Middelheim</t>
  </si>
  <si>
    <t>Petroleum - Zuid</t>
  </si>
  <si>
    <t>Tentoonstellingswijk</t>
  </si>
  <si>
    <t>Antwerpen Linkeroever</t>
  </si>
  <si>
    <t>Linkeroever</t>
  </si>
  <si>
    <t>Antwerpen Noord</t>
  </si>
  <si>
    <t>Amandus - Atheneum</t>
  </si>
  <si>
    <t>Dam</t>
  </si>
  <si>
    <t>Stuivenberg</t>
  </si>
  <si>
    <t>Antwerpen Zuid</t>
  </si>
  <si>
    <t>Brederode</t>
  </si>
  <si>
    <t>Centraal Station</t>
  </si>
  <si>
    <t>Haringrode</t>
  </si>
  <si>
    <t>Harmonie</t>
  </si>
  <si>
    <t>Markgrave</t>
  </si>
  <si>
    <t>Stadspark</t>
  </si>
  <si>
    <t>Zurenborg</t>
  </si>
  <si>
    <t>Berchem</t>
  </si>
  <si>
    <t>Groenenhoek</t>
  </si>
  <si>
    <t>Nieuw - Kwartier Oost</t>
  </si>
  <si>
    <t>Nieuw - Kwartier West</t>
  </si>
  <si>
    <t>Oud - Berchem</t>
  </si>
  <si>
    <t>Berendrecht Zandvliet Lillo</t>
  </si>
  <si>
    <t>Haven Bezali</t>
  </si>
  <si>
    <t>Lillo</t>
  </si>
  <si>
    <t>Polder</t>
  </si>
  <si>
    <t>Borgerhout</t>
  </si>
  <si>
    <t>Borgerhout Extra Muros</t>
  </si>
  <si>
    <t>Borgerhout Intra Muros</t>
  </si>
  <si>
    <t>Deurne</t>
  </si>
  <si>
    <t>Deurne Noord</t>
  </si>
  <si>
    <t xml:space="preserve">Deurne Zuid </t>
  </si>
  <si>
    <t>Ekeren</t>
  </si>
  <si>
    <t>Donk</t>
  </si>
  <si>
    <t>Ekeren Centrum</t>
  </si>
  <si>
    <t>Leugenberg</t>
  </si>
  <si>
    <t>Mariaburg</t>
  </si>
  <si>
    <t>Haven Antwerpen</t>
  </si>
  <si>
    <t>Luchtbal</t>
  </si>
  <si>
    <t>Schoonbroek-Rozemaai</t>
  </si>
  <si>
    <t>Hoboken</t>
  </si>
  <si>
    <t>Hoboken - Centrum</t>
  </si>
  <si>
    <t>Hoboken - Noord</t>
  </si>
  <si>
    <t>Hoboken - West</t>
  </si>
  <si>
    <t>Hoboken - Zuidoost</t>
  </si>
  <si>
    <t>Merksem</t>
  </si>
  <si>
    <t>Lambrechtshoeken</t>
  </si>
  <si>
    <t>Merksem - Heide</t>
  </si>
  <si>
    <t>Nieuwdreef</t>
  </si>
  <si>
    <t>Oud - Merksem</t>
  </si>
  <si>
    <t>Tuinwijk</t>
  </si>
  <si>
    <t>Wilrijk</t>
  </si>
  <si>
    <t>Hoogte</t>
  </si>
  <si>
    <t>Koornbloem</t>
  </si>
  <si>
    <t>Neerland</t>
  </si>
  <si>
    <t>Oosterveld - Elsdonk</t>
  </si>
  <si>
    <t>Valaar</t>
  </si>
  <si>
    <t>Wilrijk Centrum</t>
  </si>
  <si>
    <t>Uniek identificatienummer</t>
  </si>
  <si>
    <t>Postcode</t>
  </si>
  <si>
    <t>District</t>
  </si>
  <si>
    <t>Wijk</t>
  </si>
  <si>
    <t>Aantal huisartsen ( HAIO's en 65- plus niet meegerekend) met een praktijk in deze wijk</t>
  </si>
  <si>
    <t>Bevolking</t>
  </si>
  <si>
    <t>Aantal HA/1000000 inw</t>
  </si>
  <si>
    <t>PZ</t>
  </si>
  <si>
    <t>Regio</t>
  </si>
  <si>
    <t>Binnenstad</t>
  </si>
  <si>
    <t>Bloemekenswijk</t>
  </si>
  <si>
    <t>Brugse Poort - Rooigem</t>
  </si>
  <si>
    <t>Dampoort</t>
  </si>
  <si>
    <t>Elisabethbegijnhof - Papegaai</t>
  </si>
  <si>
    <t>Kanaaldorpen en -zone</t>
  </si>
  <si>
    <t>Macharius - Heirnis</t>
  </si>
  <si>
    <t>Muide - Meulestede - Afrikalaan</t>
  </si>
  <si>
    <t>Nieuw Gent - UZ</t>
  </si>
  <si>
    <t>Rabot  - Blaisantvest</t>
  </si>
  <si>
    <t>Sint Denijs Westrem</t>
  </si>
  <si>
    <t>Sluizeken - Tolhuis - Ham</t>
  </si>
  <si>
    <t>Stationsbuurt Noord</t>
  </si>
  <si>
    <t>Stationsbuurt Zuid</t>
  </si>
  <si>
    <t>Watersportbaan - Ekkergem</t>
  </si>
  <si>
    <t>Zwijnaarde</t>
  </si>
  <si>
    <t>Mariakerke</t>
  </si>
  <si>
    <t>Drongen</t>
  </si>
  <si>
    <t>Wondelgem</t>
  </si>
  <si>
    <t>Sint Amandsberg</t>
  </si>
  <si>
    <t>Oostakker</t>
  </si>
  <si>
    <t>Gentbrugge</t>
  </si>
  <si>
    <t>Moscou - Vogelhoek</t>
  </si>
  <si>
    <t>Oud Gentbrugge</t>
  </si>
  <si>
    <t>Ledeberg</t>
  </si>
  <si>
    <t>LageBevolking</t>
  </si>
  <si>
    <t>Kolom1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</si>
</sst>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2" borderId="0" xfId="0" applyFill="1" applyBorder="1"/>
  </cellXfs>
  <cellStyles count="1">
    <cellStyle name="Standaard" xfId="0" builtinId="0"/>
  </cellStyles>
  <dxfs count="18">
    <dxf>
      <numFmt numFmtId="0" formatCode="General"/>
    </dxf>
    <dxf>
      <numFmt numFmtId="164" formatCode="0.0"/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0" formatCode="General"/>
    </dxf>
    <dxf>
      <numFmt numFmtId="164" formatCode="0.0"/>
    </dxf>
    <dxf>
      <numFmt numFmtId="1" formatCode="0"/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numFmt numFmtId="0" formatCode="General"/>
    </dxf>
    <dxf>
      <numFmt numFmtId="1" formatCode="0"/>
    </dxf>
    <dxf>
      <numFmt numFmtId="0" formatCode="General"/>
    </dxf>
    <dxf>
      <numFmt numFmtId="164" formatCode="0.0"/>
    </dxf>
    <dxf>
      <numFmt numFmtId="164" formatCode="0.0"/>
    </dxf>
    <dxf>
      <numFmt numFmtId="1" formatCode="0"/>
    </dxf>
    <dxf>
      <numFmt numFmtId="1" formatCode="0"/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CF07AE-212B-45A0-B34A-26A2070864FD}" name="TabelPZ" displayName="TabelPZ" ref="A1:N299" totalsRowShown="0">
  <autoFilter ref="A1:N299" xr:uid="{7780D835-2D6A-4DD0-B2D3-E1479D34D1A8}"/>
  <tableColumns count="14">
    <tableColumn id="1" xr3:uid="{F6CCEB12-07EE-43E0-8A61-E2CF4B660D08}" name="Naam"/>
    <tableColumn id="2" xr3:uid="{34A4937E-F5CD-45E3-88C2-23F4BA3D6802}" name="Afkorting"/>
    <tableColumn id="3" xr3:uid="{276AA995-8A5E-4B20-93D2-5DFB2A311E50}" name="NISCode"/>
    <tableColumn id="4" xr3:uid="{3B37056A-F504-431A-A54E-3BE087C3919D}" name="Gemeente"/>
    <tableColumn id="5" xr3:uid="{8836C9CB-0A21-4958-9E67-99E916E827CB}" name="TotOppervlakte" dataDxfId="15"/>
    <tableColumn id="6" xr3:uid="{131AE523-AA91-4467-A32C-8850C9880C0C}" name="Bevolkingsaantal"/>
    <tableColumn id="7" xr3:uid="{25C54D02-D568-4214-9986-92343C008DA0}" name="Bevolkingsdichtheid" dataDxfId="14"/>
    <tableColumn id="8" xr3:uid="{F6E7638D-9001-4AA5-8240-ECD49D8A3487}" name="AantalHAPer100000HAK" dataDxfId="13"/>
    <tableColumn id="9" xr3:uid="{866CD32B-8FBB-435E-821C-61CF44253FA8}" name="AantalHAPer100000RIZIV" dataDxfId="12"/>
    <tableColumn id="10" xr3:uid="{C514093A-BE6C-42C3-9213-A05BAE33A9E0}" name="Aantal HA Kring (gemeente)"/>
    <tableColumn id="11" xr3:uid="{98F9DD20-EB5E-4213-AE2A-8B78A5628C0B}" name="Aantal HA RIZIV (gemeente)"/>
    <tableColumn id="13" xr3:uid="{3388B14A-0CF6-4A3A-9211-ABAE43B07262}" name="LageBevolking" dataDxfId="11">
      <calculatedColumnFormula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calculatedColumnFormula>
    </tableColumn>
    <tableColumn id="12" xr3:uid="{7D0FD1D9-FE5B-4C44-8372-32BEC6D6AB97}" name="Kolom1" dataDxfId="10">
      <calculatedColumnFormula>IF(ISBLANK(TabelPZ[[#This Row],[Aantal HA Kring (gemeente)]]),IF(TabelPZ[[#This Row],[AantalHAPer100000RIZIV]]&lt;90,TRUE),IF(TabelPZ[[#This Row],[AantalHAPer100000HAK]]&lt;90,TRUE,FALSE))</calculatedColumnFormula>
    </tableColumn>
    <tableColumn id="14" xr3:uid="{DDC64290-7D72-46B6-9F23-B7EFB634707F}" name="Prioritaire Zone" dataDxfId="9">
      <calculatedColumnFormula>OR(TabelPZ[[#This Row],[LageBevolking]]=TRUE,TabelPZ[[#This Row],[Kolom1]]=TRUE)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4852C9-1C31-4183-BBC3-7B60F9F5165F}" name="Tabel1" displayName="Tabel1" ref="A1:I56" totalsRowShown="0">
  <autoFilter ref="A1:I56" xr:uid="{EA3D09C4-A3DA-44B7-B272-5D0B7E924419}"/>
  <sortState ref="A2:H56">
    <sortCondition ref="D1:D56"/>
  </sortState>
  <tableColumns count="9">
    <tableColumn id="6" xr3:uid="{BB1A9D99-0290-4E69-A637-558732056163}" name="Uniek identificatienummer"/>
    <tableColumn id="1" xr3:uid="{C0C3288A-EE27-4F80-8973-5E1911947B6D}" name="Postcode"/>
    <tableColumn id="4" xr3:uid="{83C7EF87-17C4-45C0-8CAA-651F2F1443DD}" name="Gemeente"/>
    <tableColumn id="5" xr3:uid="{AE360806-E62E-456E-BC9B-8FCC2B9FC2CC}" name="District"/>
    <tableColumn id="3" xr3:uid="{00F289F9-0D87-43E8-8C43-2F82E3DD01AD}" name="Wijk"/>
    <tableColumn id="2" xr3:uid="{2080AB4A-7291-4734-A6FB-9BBAFD4A2D2F}" name="Aantal huisartsen ( HAIO's en 65- plus niet meegerekend) met een praktijk in deze wijk"/>
    <tableColumn id="8" xr3:uid="{CF47E7CF-57D9-45BE-9F61-EDA64D59E620}" name="Bevolking" dataDxfId="6"/>
    <tableColumn id="9" xr3:uid="{77A021CB-D534-498A-BD8C-422C7A6C1FD2}" name="Aantal HA/1000000 inw" dataDxfId="5">
      <calculatedColumnFormula>F2/G2*100000</calculatedColumnFormula>
    </tableColumn>
    <tableColumn id="7" xr3:uid="{F841E8CD-2677-41B1-A490-0B5AD039EF39}" name="PZ" dataDxfId="4">
      <calculatedColumnFormula>IF(Tabel1[[#This Row],[Aantal HA/1000000 inw]]&lt;90,TRUE)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D5ABF5-2691-4E32-9C55-1D6F9D5BC9E0}" name="Tabel14" displayName="Tabel14" ref="A1:I26" totalsRowShown="0">
  <autoFilter ref="A1:I26" xr:uid="{CFB717F6-F129-430F-9CA9-7EB75C090240}"/>
  <sortState ref="A2:I26">
    <sortCondition ref="B1:B26"/>
  </sortState>
  <tableColumns count="9">
    <tableColumn id="6" xr3:uid="{3FCC5712-B32C-4889-B704-E7527E80B705}" name="Uniek identificatienummer"/>
    <tableColumn id="1" xr3:uid="{D189931D-FA1F-432D-8BE8-439E50C862CB}" name="Postcode"/>
    <tableColumn id="5" xr3:uid="{5A714124-F5E0-4334-8B62-8478C91B22FB}" name="Gemeente"/>
    <tableColumn id="4" xr3:uid="{729DE89E-764B-457A-9120-EC2307EBDEB3}" name="Regio"/>
    <tableColumn id="3" xr3:uid="{94C894FB-9D62-4286-9FF2-ACCA5468D81D}" name="Wijk"/>
    <tableColumn id="2" xr3:uid="{B5F32A69-01CB-4D79-9265-8103F0680706}" name="Aantal huisartsen ( HAIO's en 65- plus niet meegerekend) met een praktijk in deze wijk"/>
    <tableColumn id="7" xr3:uid="{C00CE2A7-02A4-40CC-B6BB-AC2B634B3CE8}" name="Bevolking"/>
    <tableColumn id="8" xr3:uid="{8CFE73D4-AA1E-4422-9166-90A0C499E244}" name="Aantal HA/1000000 inw" dataDxfId="1">
      <calculatedColumnFormula>Tabel14[Aantal huisartsen ( HAIO''s en 65- plus niet meegerekend) met een praktijk in deze wijk]/Tabel14[Bevolking]*100000</calculatedColumnFormula>
    </tableColumn>
    <tableColumn id="9" xr3:uid="{25EE4134-90C7-4CA8-8F62-6778E4F0213B}" name="PZ" dataDxfId="0">
      <calculatedColumnFormula>IF(Tabel14[[#This Row],[Aantal HA/1000000 inw]]&lt;90,TRUE)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7C27-A703-4696-B15B-59267A8727D2}">
  <dimension ref="A1:N299"/>
  <sheetViews>
    <sheetView tabSelected="1" workbookViewId="0">
      <selection activeCell="A2" sqref="A2"/>
    </sheetView>
  </sheetViews>
  <sheetFormatPr defaultRowHeight="15" x14ac:dyDescent="0.25"/>
  <cols>
    <col min="1" max="1" width="51.42578125" customWidth="1"/>
    <col min="2" max="2" width="11.42578125" hidden="1" customWidth="1"/>
    <col min="3" max="3" width="10.7109375" hidden="1" customWidth="1"/>
    <col min="4" max="4" width="12.5703125" customWidth="1"/>
    <col min="5" max="5" width="17" style="1" customWidth="1"/>
    <col min="6" max="6" width="18.140625" customWidth="1"/>
    <col min="7" max="7" width="21.140625" style="1" customWidth="1"/>
    <col min="8" max="8" width="24.140625" style="2" customWidth="1"/>
    <col min="9" max="9" width="25" style="2" customWidth="1"/>
    <col min="10" max="11" width="27.85546875" customWidth="1"/>
    <col min="12" max="12" width="27.85546875" hidden="1" customWidth="1"/>
    <col min="13" max="13" width="10" hidden="1" customWidth="1"/>
    <col min="14" max="14" width="17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s="1" t="s">
        <v>6</v>
      </c>
      <c r="H1" s="2" t="s">
        <v>7</v>
      </c>
      <c r="I1" s="2" t="s">
        <v>8</v>
      </c>
      <c r="J1" t="s">
        <v>9</v>
      </c>
      <c r="K1" t="s">
        <v>10</v>
      </c>
      <c r="L1" t="s">
        <v>559</v>
      </c>
      <c r="M1" t="s">
        <v>560</v>
      </c>
      <c r="N1" t="s">
        <v>456</v>
      </c>
    </row>
    <row r="2" spans="1:14" x14ac:dyDescent="0.25">
      <c r="A2" t="s">
        <v>11</v>
      </c>
      <c r="C2">
        <v>32010</v>
      </c>
      <c r="D2" t="s">
        <v>14</v>
      </c>
      <c r="E2" s="1">
        <v>3918.5257999999999</v>
      </c>
      <c r="F2">
        <v>8784</v>
      </c>
      <c r="G2" s="1">
        <v>224.16593505649499</v>
      </c>
      <c r="H2" s="2">
        <v>79.690346083788697</v>
      </c>
      <c r="I2" s="2">
        <v>102.45901639344299</v>
      </c>
      <c r="J2">
        <v>7</v>
      </c>
      <c r="K2">
        <v>9</v>
      </c>
      <c r="L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" s="1" t="b">
        <f>IF(ISBLANK(TabelPZ[[#This Row],[Aantal HA Kring (gemeente)]]),IF(TabelPZ[[#This Row],[AantalHAPer100000RIZIV]]&lt;90,TRUE),IF(TabelPZ[[#This Row],[AantalHAPer100000HAK]]&lt;90,TRUE,FALSE))</f>
        <v>1</v>
      </c>
      <c r="N2" t="b">
        <f>OR(TabelPZ[[#This Row],[LageBevolking]]=TRUE,TabelPZ[[#This Row],[Kolom1]]=TRUE)</f>
        <v>1</v>
      </c>
    </row>
    <row r="3" spans="1:14" x14ac:dyDescent="0.25">
      <c r="A3" t="s">
        <v>11</v>
      </c>
      <c r="C3">
        <v>32011</v>
      </c>
      <c r="D3" t="s">
        <v>15</v>
      </c>
      <c r="E3" s="1">
        <v>5499.9795999999997</v>
      </c>
      <c r="F3">
        <v>12584</v>
      </c>
      <c r="G3" s="1">
        <v>228.80084864314799</v>
      </c>
      <c r="H3" s="2">
        <v>79.465988556897699</v>
      </c>
      <c r="I3" s="2">
        <v>95.359186268277199</v>
      </c>
      <c r="J3">
        <v>10</v>
      </c>
      <c r="K3">
        <v>12</v>
      </c>
      <c r="L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" s="1" t="b">
        <f>IF(ISBLANK(TabelPZ[[#This Row],[Aantal HA Kring (gemeente)]]),IF(TabelPZ[[#This Row],[AantalHAPer100000RIZIV]]&lt;90,TRUE),IF(TabelPZ[[#This Row],[AantalHAPer100000HAK]]&lt;90,TRUE,FALSE))</f>
        <v>1</v>
      </c>
      <c r="N3" t="b">
        <f>OR(TabelPZ[[#This Row],[LageBevolking]]=TRUE,TabelPZ[[#This Row],[Kolom1]]=TRUE)</f>
        <v>1</v>
      </c>
    </row>
    <row r="4" spans="1:14" x14ac:dyDescent="0.25">
      <c r="A4" t="s">
        <v>11</v>
      </c>
      <c r="C4">
        <v>35014</v>
      </c>
      <c r="D4" t="s">
        <v>18</v>
      </c>
      <c r="E4" s="1">
        <v>3538.3002999999999</v>
      </c>
      <c r="F4">
        <v>9300</v>
      </c>
      <c r="G4" s="1">
        <v>262.83806380142499</v>
      </c>
      <c r="H4" s="2">
        <v>53.763440860215098</v>
      </c>
      <c r="I4" s="2">
        <v>64.516129032258107</v>
      </c>
      <c r="J4">
        <v>5</v>
      </c>
      <c r="K4">
        <v>6</v>
      </c>
      <c r="L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" s="1" t="b">
        <f>IF(ISBLANK(TabelPZ[[#This Row],[Aantal HA Kring (gemeente)]]),IF(TabelPZ[[#This Row],[AantalHAPer100000RIZIV]]&lt;90,TRUE),IF(TabelPZ[[#This Row],[AantalHAPer100000HAK]]&lt;90,TRUE,FALSE))</f>
        <v>1</v>
      </c>
      <c r="N4" t="b">
        <f>OR(TabelPZ[[#This Row],[LageBevolking]]=TRUE,TabelPZ[[#This Row],[Kolom1]]=TRUE)</f>
        <v>1</v>
      </c>
    </row>
    <row r="5" spans="1:14" x14ac:dyDescent="0.25">
      <c r="A5" t="s">
        <v>11</v>
      </c>
      <c r="C5">
        <v>35005</v>
      </c>
      <c r="D5" t="s">
        <v>16</v>
      </c>
      <c r="E5" s="1">
        <v>4225.4065000000001</v>
      </c>
      <c r="F5">
        <v>12063</v>
      </c>
      <c r="G5" s="1">
        <v>285.48732530231098</v>
      </c>
      <c r="H5" s="2">
        <v>74.608306391444899</v>
      </c>
      <c r="I5" s="2">
        <v>74.608306391444899</v>
      </c>
      <c r="J5">
        <v>9</v>
      </c>
      <c r="K5">
        <v>9</v>
      </c>
      <c r="L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" s="1" t="b">
        <f>IF(ISBLANK(TabelPZ[[#This Row],[Aantal HA Kring (gemeente)]]),IF(TabelPZ[[#This Row],[AantalHAPer100000RIZIV]]&lt;90,TRUE),IF(TabelPZ[[#This Row],[AantalHAPer100000HAK]]&lt;90,TRUE,FALSE))</f>
        <v>1</v>
      </c>
      <c r="N5" t="b">
        <f>OR(TabelPZ[[#This Row],[LageBevolking]]=TRUE,TabelPZ[[#This Row],[Kolom1]]=TRUE)</f>
        <v>1</v>
      </c>
    </row>
    <row r="6" spans="1:14" x14ac:dyDescent="0.25">
      <c r="A6" t="s">
        <v>11</v>
      </c>
      <c r="C6">
        <v>35006</v>
      </c>
      <c r="D6" t="s">
        <v>17</v>
      </c>
      <c r="E6" s="1">
        <v>4533.4695000000002</v>
      </c>
      <c r="F6">
        <v>13939</v>
      </c>
      <c r="G6" s="1">
        <v>307.46870581130003</v>
      </c>
      <c r="H6" s="2">
        <v>71.741157902288506</v>
      </c>
      <c r="I6" s="2">
        <v>100.43762106320401</v>
      </c>
      <c r="J6">
        <v>10</v>
      </c>
      <c r="K6">
        <v>14</v>
      </c>
      <c r="L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" s="1" t="b">
        <f>IF(ISBLANK(TabelPZ[[#This Row],[Aantal HA Kring (gemeente)]]),IF(TabelPZ[[#This Row],[AantalHAPer100000RIZIV]]&lt;90,TRUE),IF(TabelPZ[[#This Row],[AantalHAPer100000HAK]]&lt;90,TRUE,FALSE))</f>
        <v>1</v>
      </c>
      <c r="N6" t="b">
        <f>OR(TabelPZ[[#This Row],[LageBevolking]]=TRUE,TabelPZ[[#This Row],[Kolom1]]=TRUE)</f>
        <v>1</v>
      </c>
    </row>
    <row r="7" spans="1:14" x14ac:dyDescent="0.25">
      <c r="A7" t="s">
        <v>11</v>
      </c>
      <c r="C7">
        <v>31040</v>
      </c>
      <c r="D7" t="s">
        <v>13</v>
      </c>
      <c r="E7" s="1">
        <v>6033.5913</v>
      </c>
      <c r="F7">
        <v>22635</v>
      </c>
      <c r="G7" s="1">
        <v>375.14970561562598</v>
      </c>
      <c r="H7" s="2">
        <v>83.940799646565097</v>
      </c>
      <c r="I7" s="2">
        <v>101.61254694057899</v>
      </c>
      <c r="J7">
        <v>19</v>
      </c>
      <c r="K7">
        <v>23</v>
      </c>
      <c r="L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" s="1" t="b">
        <f>IF(ISBLANK(TabelPZ[[#This Row],[Aantal HA Kring (gemeente)]]),IF(TabelPZ[[#This Row],[AantalHAPer100000RIZIV]]&lt;90,TRUE),IF(TabelPZ[[#This Row],[AantalHAPer100000HAK]]&lt;90,TRUE,FALSE))</f>
        <v>1</v>
      </c>
      <c r="N7" t="b">
        <f>OR(TabelPZ[[#This Row],[LageBevolking]]=TRUE,TabelPZ[[#This Row],[Kolom1]]=TRUE)</f>
        <v>1</v>
      </c>
    </row>
    <row r="8" spans="1:14" x14ac:dyDescent="0.25">
      <c r="A8" t="s">
        <v>11</v>
      </c>
      <c r="C8">
        <v>31033</v>
      </c>
      <c r="D8" t="s">
        <v>12</v>
      </c>
      <c r="E8" s="1">
        <v>4523.2764999999999</v>
      </c>
      <c r="F8">
        <v>20530</v>
      </c>
      <c r="G8" s="1">
        <v>453.87453099539698</v>
      </c>
      <c r="H8" s="2">
        <v>77.934729663906495</v>
      </c>
      <c r="I8" s="2">
        <v>102.28933268387701</v>
      </c>
      <c r="J8">
        <v>16</v>
      </c>
      <c r="K8">
        <v>21</v>
      </c>
      <c r="L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" s="1" t="b">
        <f>IF(ISBLANK(TabelPZ[[#This Row],[Aantal HA Kring (gemeente)]]),IF(TabelPZ[[#This Row],[AantalHAPer100000RIZIV]]&lt;90,TRUE),IF(TabelPZ[[#This Row],[AantalHAPer100000HAK]]&lt;90,TRUE,FALSE))</f>
        <v>1</v>
      </c>
      <c r="N8" t="b">
        <f>OR(TabelPZ[[#This Row],[LageBevolking]]=TRUE,TabelPZ[[#This Row],[Kolom1]]=TRUE)</f>
        <v>1</v>
      </c>
    </row>
    <row r="9" spans="1:14" x14ac:dyDescent="0.25">
      <c r="A9" t="s">
        <v>19</v>
      </c>
      <c r="C9">
        <v>23064</v>
      </c>
      <c r="D9" t="s">
        <v>22</v>
      </c>
      <c r="E9" s="1">
        <v>3604.7082</v>
      </c>
      <c r="F9">
        <v>4372</v>
      </c>
      <c r="G9" s="1">
        <v>121.285822802523</v>
      </c>
      <c r="H9" s="2">
        <v>45.7456541628545</v>
      </c>
      <c r="I9" s="2">
        <v>45.7456541628545</v>
      </c>
      <c r="J9">
        <v>2</v>
      </c>
      <c r="K9">
        <v>2</v>
      </c>
      <c r="L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9" s="1" t="b">
        <f>IF(ISBLANK(TabelPZ[[#This Row],[Aantal HA Kring (gemeente)]]),IF(TabelPZ[[#This Row],[AantalHAPer100000RIZIV]]&lt;90,TRUE),IF(TabelPZ[[#This Row],[AantalHAPer100000HAK]]&lt;90,TRUE,FALSE))</f>
        <v>1</v>
      </c>
      <c r="N9" t="b">
        <f>OR(TabelPZ[[#This Row],[LageBevolking]]=TRUE,TabelPZ[[#This Row],[Kolom1]]=TRUE)</f>
        <v>1</v>
      </c>
    </row>
    <row r="10" spans="1:14" x14ac:dyDescent="0.25">
      <c r="A10" t="s">
        <v>19</v>
      </c>
      <c r="C10">
        <v>23101</v>
      </c>
      <c r="D10" t="s">
        <v>26</v>
      </c>
      <c r="E10" s="1">
        <v>2277.2411999999999</v>
      </c>
      <c r="F10">
        <v>18296</v>
      </c>
      <c r="G10" s="1">
        <v>803.42828858005896</v>
      </c>
      <c r="H10" s="2">
        <v>43.725404459991303</v>
      </c>
      <c r="I10" s="2">
        <v>81.985133362483595</v>
      </c>
      <c r="J10">
        <v>8</v>
      </c>
      <c r="K10">
        <v>15</v>
      </c>
      <c r="L1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" s="1" t="b">
        <f>IF(ISBLANK(TabelPZ[[#This Row],[Aantal HA Kring (gemeente)]]),IF(TabelPZ[[#This Row],[AantalHAPer100000RIZIV]]&lt;90,TRUE),IF(TabelPZ[[#This Row],[AantalHAPer100000HAK]]&lt;90,TRUE,FALSE))</f>
        <v>1</v>
      </c>
      <c r="N10" t="b">
        <f>OR(TabelPZ[[#This Row],[LageBevolking]]=TRUE,TabelPZ[[#This Row],[Kolom1]]=TRUE)</f>
        <v>1</v>
      </c>
    </row>
    <row r="11" spans="1:14" x14ac:dyDescent="0.25">
      <c r="A11" t="s">
        <v>19</v>
      </c>
      <c r="C11">
        <v>23003</v>
      </c>
      <c r="D11" t="s">
        <v>20</v>
      </c>
      <c r="E11" s="1">
        <v>3000.6747</v>
      </c>
      <c r="F11">
        <v>25069</v>
      </c>
      <c r="G11" s="1">
        <v>835.44544165350499</v>
      </c>
      <c r="H11" s="2">
        <v>47.867884638398003</v>
      </c>
      <c r="I11" s="2">
        <v>63.823846184530701</v>
      </c>
      <c r="J11">
        <v>12</v>
      </c>
      <c r="K11">
        <v>16</v>
      </c>
      <c r="L1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" s="1" t="b">
        <f>IF(ISBLANK(TabelPZ[[#This Row],[Aantal HA Kring (gemeente)]]),IF(TabelPZ[[#This Row],[AantalHAPer100000RIZIV]]&lt;90,TRUE),IF(TabelPZ[[#This Row],[AantalHAPer100000HAK]]&lt;90,TRUE,FALSE))</f>
        <v>1</v>
      </c>
      <c r="N11" t="b">
        <f>OR(TabelPZ[[#This Row],[LageBevolking]]=TRUE,TabelPZ[[#This Row],[Kolom1]]=TRUE)</f>
        <v>1</v>
      </c>
    </row>
    <row r="12" spans="1:14" x14ac:dyDescent="0.25">
      <c r="A12" t="s">
        <v>19</v>
      </c>
      <c r="C12">
        <v>23077</v>
      </c>
      <c r="D12" t="s">
        <v>23</v>
      </c>
      <c r="E12" s="1">
        <v>4037.9562999999998</v>
      </c>
      <c r="F12">
        <v>34038</v>
      </c>
      <c r="G12" s="1">
        <v>842.95117309714306</v>
      </c>
      <c r="H12" s="2">
        <v>61.695751806804203</v>
      </c>
      <c r="I12" s="2">
        <v>105.764145954521</v>
      </c>
      <c r="J12">
        <v>21</v>
      </c>
      <c r="K12">
        <v>36</v>
      </c>
      <c r="L1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" s="1" t="b">
        <f>IF(ISBLANK(TabelPZ[[#This Row],[Aantal HA Kring (gemeente)]]),IF(TabelPZ[[#This Row],[AantalHAPer100000RIZIV]]&lt;90,TRUE),IF(TabelPZ[[#This Row],[AantalHAPer100000HAK]]&lt;90,TRUE,FALSE))</f>
        <v>1</v>
      </c>
      <c r="N12" t="b">
        <f>OR(TabelPZ[[#This Row],[LageBevolking]]=TRUE,TabelPZ[[#This Row],[Kolom1]]=TRUE)</f>
        <v>1</v>
      </c>
    </row>
    <row r="13" spans="1:14" x14ac:dyDescent="0.25">
      <c r="A13" t="s">
        <v>19</v>
      </c>
      <c r="C13">
        <v>23027</v>
      </c>
      <c r="D13" t="s">
        <v>21</v>
      </c>
      <c r="E13" s="1">
        <v>4440.4281000000001</v>
      </c>
      <c r="F13">
        <v>39096</v>
      </c>
      <c r="G13" s="1">
        <v>880.45564795880796</v>
      </c>
      <c r="H13" s="2">
        <v>71.618579905872707</v>
      </c>
      <c r="I13" s="2">
        <v>84.407612031921403</v>
      </c>
      <c r="J13">
        <v>28</v>
      </c>
      <c r="K13">
        <v>33</v>
      </c>
      <c r="L1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" s="1" t="b">
        <f>IF(ISBLANK(TabelPZ[[#This Row],[Aantal HA Kring (gemeente)]]),IF(TabelPZ[[#This Row],[AantalHAPer100000RIZIV]]&lt;90,TRUE),IF(TabelPZ[[#This Row],[AantalHAPer100000HAK]]&lt;90,TRUE,FALSE))</f>
        <v>1</v>
      </c>
      <c r="N13" t="b">
        <f>OR(TabelPZ[[#This Row],[LageBevolking]]=TRUE,TabelPZ[[#This Row],[Kolom1]]=TRUE)</f>
        <v>1</v>
      </c>
    </row>
    <row r="14" spans="1:14" x14ac:dyDescent="0.25">
      <c r="A14" t="s">
        <v>19</v>
      </c>
      <c r="C14">
        <v>23098</v>
      </c>
      <c r="D14" t="s">
        <v>24</v>
      </c>
      <c r="E14" s="1">
        <v>249.09569999999999</v>
      </c>
      <c r="F14">
        <v>5599</v>
      </c>
      <c r="G14" s="1">
        <v>2247.7304907310699</v>
      </c>
      <c r="H14" s="2">
        <v>35.720664404357898</v>
      </c>
      <c r="I14" s="2">
        <v>125.02232541525299</v>
      </c>
      <c r="J14">
        <v>2</v>
      </c>
      <c r="K14">
        <v>7</v>
      </c>
      <c r="L1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" s="1" t="b">
        <f>IF(ISBLANK(TabelPZ[[#This Row],[Aantal HA Kring (gemeente)]]),IF(TabelPZ[[#This Row],[AantalHAPer100000RIZIV]]&lt;90,TRUE),IF(TabelPZ[[#This Row],[AantalHAPer100000HAK]]&lt;90,TRUE,FALSE))</f>
        <v>1</v>
      </c>
      <c r="N14" t="b">
        <f>OR(TabelPZ[[#This Row],[LageBevolking]]=TRUE,TabelPZ[[#This Row],[Kolom1]]=TRUE)</f>
        <v>1</v>
      </c>
    </row>
    <row r="15" spans="1:14" x14ac:dyDescent="0.25">
      <c r="A15" t="s">
        <v>19</v>
      </c>
      <c r="C15">
        <v>23100</v>
      </c>
      <c r="D15" t="s">
        <v>25</v>
      </c>
      <c r="E15" s="1">
        <v>414.93130000000002</v>
      </c>
      <c r="F15">
        <v>4760</v>
      </c>
      <c r="G15" s="1">
        <v>1147.17785811772</v>
      </c>
      <c r="H15" s="2">
        <v>126.05042016806701</v>
      </c>
      <c r="I15" s="2">
        <v>63.025210084033603</v>
      </c>
      <c r="J15">
        <v>6</v>
      </c>
      <c r="K15">
        <v>3</v>
      </c>
      <c r="L1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" s="1" t="b">
        <f>IF(ISBLANK(TabelPZ[[#This Row],[Aantal HA Kring (gemeente)]]),IF(TabelPZ[[#This Row],[AantalHAPer100000RIZIV]]&lt;90,TRUE),IF(TabelPZ[[#This Row],[AantalHAPer100000HAK]]&lt;90,TRUE,FALSE))</f>
        <v>0</v>
      </c>
      <c r="N15" t="b">
        <f>OR(TabelPZ[[#This Row],[LageBevolking]]=TRUE,TabelPZ[[#This Row],[Kolom1]]=TRUE)</f>
        <v>0</v>
      </c>
    </row>
    <row r="16" spans="1:14" x14ac:dyDescent="0.25">
      <c r="A16" t="s">
        <v>28</v>
      </c>
      <c r="C16">
        <v>73109</v>
      </c>
      <c r="D16" t="s">
        <v>29</v>
      </c>
      <c r="E16" s="1">
        <v>5062.6962000000003</v>
      </c>
      <c r="F16">
        <v>4160</v>
      </c>
      <c r="G16" s="1">
        <v>82.169654975544404</v>
      </c>
      <c r="I16" s="2">
        <v>48.076923076923102</v>
      </c>
      <c r="K16">
        <v>2</v>
      </c>
      <c r="L1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16" s="1" t="b">
        <f>IF(ISBLANK(TabelPZ[[#This Row],[Aantal HA Kring (gemeente)]]),IF(TabelPZ[[#This Row],[AantalHAPer100000RIZIV]]&lt;90,TRUE),IF(TabelPZ[[#This Row],[AantalHAPer100000HAK]]&lt;90,TRUE,FALSE))</f>
        <v>1</v>
      </c>
      <c r="N16" t="b">
        <f>OR(TabelPZ[[#This Row],[LageBevolking]]=TRUE,TabelPZ[[#This Row],[Kolom1]]=TRUE)</f>
        <v>1</v>
      </c>
    </row>
    <row r="17" spans="1:14" x14ac:dyDescent="0.25">
      <c r="A17" t="s">
        <v>30</v>
      </c>
      <c r="B17" t="s">
        <v>31</v>
      </c>
      <c r="C17">
        <v>72039</v>
      </c>
      <c r="D17" t="s">
        <v>32</v>
      </c>
      <c r="E17" s="1">
        <v>7826.8805000000002</v>
      </c>
      <c r="F17">
        <v>30623</v>
      </c>
      <c r="G17" s="1">
        <v>391.25421679812303</v>
      </c>
      <c r="H17" s="2">
        <v>78.372465140580601</v>
      </c>
      <c r="I17" s="2">
        <v>114.29317833001301</v>
      </c>
      <c r="J17">
        <v>24</v>
      </c>
      <c r="K17">
        <v>35</v>
      </c>
      <c r="L1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" s="1" t="b">
        <f>IF(ISBLANK(TabelPZ[[#This Row],[Aantal HA Kring (gemeente)]]),IF(TabelPZ[[#This Row],[AantalHAPer100000RIZIV]]&lt;90,TRUE),IF(TabelPZ[[#This Row],[AantalHAPer100000HAK]]&lt;90,TRUE,FALSE))</f>
        <v>1</v>
      </c>
      <c r="N17" t="b">
        <f>OR(TabelPZ[[#This Row],[LageBevolking]]=TRUE,TabelPZ[[#This Row],[Kolom1]]=TRUE)</f>
        <v>1</v>
      </c>
    </row>
    <row r="18" spans="1:14" x14ac:dyDescent="0.25">
      <c r="A18" t="s">
        <v>33</v>
      </c>
      <c r="B18" t="s">
        <v>34</v>
      </c>
      <c r="C18">
        <v>41034</v>
      </c>
      <c r="D18" t="s">
        <v>35</v>
      </c>
      <c r="E18" s="1">
        <v>2968.5182</v>
      </c>
      <c r="F18">
        <v>18628</v>
      </c>
      <c r="G18" s="1">
        <v>627.51847032637397</v>
      </c>
      <c r="H18" s="2">
        <v>96.628730942666905</v>
      </c>
      <c r="I18" s="2">
        <v>91.260468112518794</v>
      </c>
      <c r="J18">
        <v>18</v>
      </c>
      <c r="K18">
        <v>17</v>
      </c>
      <c r="L1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" s="1" t="b">
        <f>IF(ISBLANK(TabelPZ[[#This Row],[Aantal HA Kring (gemeente)]]),IF(TabelPZ[[#This Row],[AantalHAPer100000RIZIV]]&lt;90,TRUE),IF(TabelPZ[[#This Row],[AantalHAPer100000HAK]]&lt;90,TRUE,FALSE))</f>
        <v>0</v>
      </c>
      <c r="N18" t="b">
        <f>OR(TabelPZ[[#This Row],[LageBevolking]]=TRUE,TabelPZ[[#This Row],[Kolom1]]=TRUE)</f>
        <v>0</v>
      </c>
    </row>
    <row r="19" spans="1:14" x14ac:dyDescent="0.25">
      <c r="A19" t="s">
        <v>36</v>
      </c>
      <c r="B19" t="s">
        <v>37</v>
      </c>
      <c r="C19">
        <v>71011</v>
      </c>
      <c r="D19" t="s">
        <v>38</v>
      </c>
      <c r="E19" s="1">
        <v>4118.7726000000002</v>
      </c>
      <c r="F19">
        <v>19137</v>
      </c>
      <c r="G19" s="1">
        <v>464.62871001909599</v>
      </c>
      <c r="H19" s="2">
        <v>73.156712128337801</v>
      </c>
      <c r="I19" s="2">
        <v>83.607671003814602</v>
      </c>
      <c r="J19">
        <v>14</v>
      </c>
      <c r="K19">
        <v>16</v>
      </c>
      <c r="L1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" s="1" t="b">
        <f>IF(ISBLANK(TabelPZ[[#This Row],[Aantal HA Kring (gemeente)]]),IF(TabelPZ[[#This Row],[AantalHAPer100000RIZIV]]&lt;90,TRUE),IF(TabelPZ[[#This Row],[AantalHAPer100000HAK]]&lt;90,TRUE,FALSE))</f>
        <v>1</v>
      </c>
      <c r="N19" t="b">
        <f>OR(TabelPZ[[#This Row],[LageBevolking]]=TRUE,TabelPZ[[#This Row],[Kolom1]]=TRUE)</f>
        <v>1</v>
      </c>
    </row>
    <row r="20" spans="1:14" x14ac:dyDescent="0.25">
      <c r="A20" t="s">
        <v>36</v>
      </c>
      <c r="B20" t="s">
        <v>37</v>
      </c>
      <c r="C20">
        <v>71066</v>
      </c>
      <c r="D20" t="s">
        <v>40</v>
      </c>
      <c r="E20" s="1">
        <v>3933.9353999999998</v>
      </c>
      <c r="F20">
        <v>21214</v>
      </c>
      <c r="G20" s="1">
        <v>539.25644025573001</v>
      </c>
      <c r="H20" s="2">
        <v>75.421891203921902</v>
      </c>
      <c r="I20" s="2">
        <v>75.421891203921902</v>
      </c>
      <c r="J20">
        <v>16</v>
      </c>
      <c r="K20">
        <v>16</v>
      </c>
      <c r="L2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" s="1" t="b">
        <f>IF(ISBLANK(TabelPZ[[#This Row],[Aantal HA Kring (gemeente)]]),IF(TabelPZ[[#This Row],[AantalHAPer100000RIZIV]]&lt;90,TRUE),IF(TabelPZ[[#This Row],[AantalHAPer100000HAK]]&lt;90,TRUE,FALSE))</f>
        <v>1</v>
      </c>
      <c r="N20" t="b">
        <f>OR(TabelPZ[[#This Row],[LageBevolking]]=TRUE,TabelPZ[[#This Row],[Kolom1]]=TRUE)</f>
        <v>1</v>
      </c>
    </row>
    <row r="21" spans="1:14" x14ac:dyDescent="0.25">
      <c r="A21" t="s">
        <v>36</v>
      </c>
      <c r="B21" t="s">
        <v>37</v>
      </c>
      <c r="C21">
        <v>71022</v>
      </c>
      <c r="D21" t="s">
        <v>39</v>
      </c>
      <c r="E21" s="1">
        <v>10223.8796</v>
      </c>
      <c r="F21">
        <v>77651</v>
      </c>
      <c r="G21" s="1">
        <v>759.50620545257595</v>
      </c>
      <c r="H21" s="2">
        <v>86.283499246629106</v>
      </c>
      <c r="I21" s="2">
        <v>126.20571531596499</v>
      </c>
      <c r="J21">
        <v>67</v>
      </c>
      <c r="K21">
        <v>98</v>
      </c>
      <c r="L2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" s="1" t="b">
        <f>IF(ISBLANK(TabelPZ[[#This Row],[Aantal HA Kring (gemeente)]]),IF(TabelPZ[[#This Row],[AantalHAPer100000RIZIV]]&lt;90,TRUE),IF(TabelPZ[[#This Row],[AantalHAPer100000HAK]]&lt;90,TRUE,FALSE))</f>
        <v>1</v>
      </c>
      <c r="N21" t="b">
        <f>OR(TabelPZ[[#This Row],[LageBevolking]]=TRUE,TabelPZ[[#This Row],[Kolom1]]=TRUE)</f>
        <v>1</v>
      </c>
    </row>
    <row r="22" spans="1:14" x14ac:dyDescent="0.25">
      <c r="A22" t="s">
        <v>41</v>
      </c>
      <c r="B22" t="s">
        <v>42</v>
      </c>
      <c r="C22">
        <v>32006</v>
      </c>
      <c r="D22" t="s">
        <v>43</v>
      </c>
      <c r="E22" s="1">
        <v>5589.3936000000003</v>
      </c>
      <c r="F22">
        <v>10032</v>
      </c>
      <c r="G22" s="1">
        <v>179.48279756143901</v>
      </c>
      <c r="H22" s="2">
        <v>39.8724082934609</v>
      </c>
      <c r="I22" s="2">
        <v>89.712918660287102</v>
      </c>
      <c r="J22">
        <v>4</v>
      </c>
      <c r="K22">
        <v>9</v>
      </c>
      <c r="L2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" s="1" t="b">
        <f>IF(ISBLANK(TabelPZ[[#This Row],[Aantal HA Kring (gemeente)]]),IF(TabelPZ[[#This Row],[AantalHAPer100000RIZIV]]&lt;90,TRUE),IF(TabelPZ[[#This Row],[AantalHAPer100000HAK]]&lt;90,TRUE,FALSE))</f>
        <v>1</v>
      </c>
      <c r="N22" t="b">
        <f>OR(TabelPZ[[#This Row],[LageBevolking]]=TRUE,TabelPZ[[#This Row],[Kolom1]]=TRUE)</f>
        <v>1</v>
      </c>
    </row>
    <row r="23" spans="1:14" x14ac:dyDescent="0.25">
      <c r="A23" t="s">
        <v>41</v>
      </c>
      <c r="B23" t="s">
        <v>42</v>
      </c>
      <c r="C23">
        <v>33037</v>
      </c>
      <c r="D23" t="s">
        <v>44</v>
      </c>
      <c r="E23" s="1">
        <v>6757.3324000000002</v>
      </c>
      <c r="F23">
        <v>12445</v>
      </c>
      <c r="G23" s="1">
        <v>184.17030957364199</v>
      </c>
      <c r="H23" s="2">
        <v>72.318200080353606</v>
      </c>
      <c r="I23" s="2">
        <v>80.3535556448373</v>
      </c>
      <c r="J23">
        <v>9</v>
      </c>
      <c r="K23">
        <v>10</v>
      </c>
      <c r="L2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" s="1" t="b">
        <f>IF(ISBLANK(TabelPZ[[#This Row],[Aantal HA Kring (gemeente)]]),IF(TabelPZ[[#This Row],[AantalHAPer100000RIZIV]]&lt;90,TRUE),IF(TabelPZ[[#This Row],[AantalHAPer100000HAK]]&lt;90,TRUE,FALSE))</f>
        <v>1</v>
      </c>
      <c r="N23" t="b">
        <f>OR(TabelPZ[[#This Row],[LageBevolking]]=TRUE,TabelPZ[[#This Row],[Kolom1]]=TRUE)</f>
        <v>1</v>
      </c>
    </row>
    <row r="24" spans="1:14" x14ac:dyDescent="0.25">
      <c r="A24" t="s">
        <v>41</v>
      </c>
      <c r="B24" t="s">
        <v>42</v>
      </c>
      <c r="C24">
        <v>36019</v>
      </c>
      <c r="D24" t="s">
        <v>50</v>
      </c>
      <c r="E24" s="1">
        <v>4624.0033999999996</v>
      </c>
      <c r="F24">
        <v>11376</v>
      </c>
      <c r="G24" s="1">
        <v>246.02058034818899</v>
      </c>
      <c r="H24" s="2">
        <v>70.323488045006997</v>
      </c>
      <c r="I24" s="2">
        <v>105.48523206751101</v>
      </c>
      <c r="J24">
        <v>8</v>
      </c>
      <c r="K24">
        <v>12</v>
      </c>
      <c r="L2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" s="1" t="b">
        <f>IF(ISBLANK(TabelPZ[[#This Row],[Aantal HA Kring (gemeente)]]),IF(TabelPZ[[#This Row],[AantalHAPer100000RIZIV]]&lt;90,TRUE),IF(TabelPZ[[#This Row],[AantalHAPer100000HAK]]&lt;90,TRUE,FALSE))</f>
        <v>1</v>
      </c>
      <c r="N24" t="b">
        <f>OR(TabelPZ[[#This Row],[LageBevolking]]=TRUE,TabelPZ[[#This Row],[Kolom1]]=TRUE)</f>
        <v>1</v>
      </c>
    </row>
    <row r="25" spans="1:14" x14ac:dyDescent="0.25">
      <c r="A25" t="s">
        <v>41</v>
      </c>
      <c r="B25" t="s">
        <v>42</v>
      </c>
      <c r="C25">
        <v>36012</v>
      </c>
      <c r="D25" t="s">
        <v>48</v>
      </c>
      <c r="E25" s="1">
        <v>3534.1057999999998</v>
      </c>
      <c r="F25">
        <v>11080</v>
      </c>
      <c r="G25" s="1">
        <v>313.51636388474799</v>
      </c>
      <c r="H25" s="2">
        <v>63.176895306859201</v>
      </c>
      <c r="I25" s="2">
        <v>90.252707581227398</v>
      </c>
      <c r="J25">
        <v>7</v>
      </c>
      <c r="K25">
        <v>10</v>
      </c>
      <c r="L2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" s="1" t="b">
        <f>IF(ISBLANK(TabelPZ[[#This Row],[Aantal HA Kring (gemeente)]]),IF(TabelPZ[[#This Row],[AantalHAPer100000RIZIV]]&lt;90,TRUE),IF(TabelPZ[[#This Row],[AantalHAPer100000HAK]]&lt;90,TRUE,FALSE))</f>
        <v>1</v>
      </c>
      <c r="N25" t="b">
        <f>OR(TabelPZ[[#This Row],[LageBevolking]]=TRUE,TabelPZ[[#This Row],[Kolom1]]=TRUE)</f>
        <v>1</v>
      </c>
    </row>
    <row r="26" spans="1:14" x14ac:dyDescent="0.25">
      <c r="A26" t="s">
        <v>41</v>
      </c>
      <c r="B26" t="s">
        <v>42</v>
      </c>
      <c r="C26">
        <v>36010</v>
      </c>
      <c r="D26" t="s">
        <v>46</v>
      </c>
      <c r="E26" s="1">
        <v>2475.8200000000002</v>
      </c>
      <c r="F26">
        <v>9716</v>
      </c>
      <c r="G26" s="1">
        <v>392.43563748576202</v>
      </c>
      <c r="H26" s="2">
        <v>72.046109510086495</v>
      </c>
      <c r="I26" s="2">
        <v>82.338410868670195</v>
      </c>
      <c r="J26">
        <v>7</v>
      </c>
      <c r="K26">
        <v>8</v>
      </c>
      <c r="L2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" s="1" t="b">
        <f>IF(ISBLANK(TabelPZ[[#This Row],[Aantal HA Kring (gemeente)]]),IF(TabelPZ[[#This Row],[AantalHAPer100000RIZIV]]&lt;90,TRUE),IF(TabelPZ[[#This Row],[AantalHAPer100000HAK]]&lt;90,TRUE,FALSE))</f>
        <v>1</v>
      </c>
      <c r="N26" t="b">
        <f>OR(TabelPZ[[#This Row],[LageBevolking]]=TRUE,TabelPZ[[#This Row],[Kolom1]]=TRUE)</f>
        <v>1</v>
      </c>
    </row>
    <row r="27" spans="1:14" x14ac:dyDescent="0.25">
      <c r="A27" t="s">
        <v>41</v>
      </c>
      <c r="B27" t="s">
        <v>42</v>
      </c>
      <c r="C27">
        <v>36015</v>
      </c>
      <c r="D27" t="s">
        <v>49</v>
      </c>
      <c r="E27" s="1">
        <v>5979.3935000000001</v>
      </c>
      <c r="F27">
        <v>62301</v>
      </c>
      <c r="G27" s="1">
        <v>1041.92841631848</v>
      </c>
      <c r="H27" s="2">
        <v>72.229980257138706</v>
      </c>
      <c r="I27" s="2">
        <v>85.070865636185601</v>
      </c>
      <c r="J27">
        <v>45</v>
      </c>
      <c r="K27">
        <v>53</v>
      </c>
      <c r="L2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" s="1" t="b">
        <f>IF(ISBLANK(TabelPZ[[#This Row],[Aantal HA Kring (gemeente)]]),IF(TabelPZ[[#This Row],[AantalHAPer100000RIZIV]]&lt;90,TRUE),IF(TabelPZ[[#This Row],[AantalHAPer100000HAK]]&lt;90,TRUE,FALSE))</f>
        <v>1</v>
      </c>
      <c r="N27" t="b">
        <f>OR(TabelPZ[[#This Row],[LageBevolking]]=TRUE,TabelPZ[[#This Row],[Kolom1]]=TRUE)</f>
        <v>1</v>
      </c>
    </row>
    <row r="28" spans="1:14" x14ac:dyDescent="0.25">
      <c r="A28" t="s">
        <v>41</v>
      </c>
      <c r="B28" t="s">
        <v>42</v>
      </c>
      <c r="C28">
        <v>37020</v>
      </c>
      <c r="D28" t="s">
        <v>51</v>
      </c>
      <c r="E28" s="1">
        <v>3457.6093999999998</v>
      </c>
      <c r="F28">
        <v>8988</v>
      </c>
      <c r="G28" s="1">
        <v>259.94839093160698</v>
      </c>
      <c r="H28" s="2">
        <v>100.13351134846501</v>
      </c>
      <c r="I28" s="2">
        <v>166.88918558077401</v>
      </c>
      <c r="J28">
        <v>9</v>
      </c>
      <c r="K28">
        <v>15</v>
      </c>
      <c r="L2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" s="1" t="b">
        <f>IF(ISBLANK(TabelPZ[[#This Row],[Aantal HA Kring (gemeente)]]),IF(TabelPZ[[#This Row],[AantalHAPer100000RIZIV]]&lt;90,TRUE),IF(TabelPZ[[#This Row],[AantalHAPer100000HAK]]&lt;90,TRUE,FALSE))</f>
        <v>0</v>
      </c>
      <c r="N28" t="b">
        <f>OR(TabelPZ[[#This Row],[LageBevolking]]=TRUE,TabelPZ[[#This Row],[Kolom1]]=TRUE)</f>
        <v>0</v>
      </c>
    </row>
    <row r="29" spans="1:14" x14ac:dyDescent="0.25">
      <c r="A29" t="s">
        <v>41</v>
      </c>
      <c r="B29" t="s">
        <v>42</v>
      </c>
      <c r="C29">
        <v>36006</v>
      </c>
      <c r="D29" t="s">
        <v>45</v>
      </c>
      <c r="E29" s="1">
        <v>3783.6246999999998</v>
      </c>
      <c r="F29">
        <v>9950</v>
      </c>
      <c r="G29" s="1">
        <v>262.97534213686703</v>
      </c>
      <c r="H29" s="2">
        <v>150.75376884422101</v>
      </c>
      <c r="I29" s="2">
        <v>170.85427135678401</v>
      </c>
      <c r="J29">
        <v>15</v>
      </c>
      <c r="K29">
        <v>17</v>
      </c>
      <c r="L2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" s="1" t="b">
        <f>IF(ISBLANK(TabelPZ[[#This Row],[Aantal HA Kring (gemeente)]]),IF(TabelPZ[[#This Row],[AantalHAPer100000RIZIV]]&lt;90,TRUE),IF(TabelPZ[[#This Row],[AantalHAPer100000HAK]]&lt;90,TRUE,FALSE))</f>
        <v>0</v>
      </c>
      <c r="N29" t="b">
        <f>OR(TabelPZ[[#This Row],[LageBevolking]]=TRUE,TabelPZ[[#This Row],[Kolom1]]=TRUE)</f>
        <v>0</v>
      </c>
    </row>
    <row r="30" spans="1:14" x14ac:dyDescent="0.25">
      <c r="A30" t="s">
        <v>41</v>
      </c>
      <c r="B30" t="s">
        <v>42</v>
      </c>
      <c r="C30">
        <v>36011</v>
      </c>
      <c r="D30" t="s">
        <v>47</v>
      </c>
      <c r="E30" s="1">
        <v>2593.1415000000002</v>
      </c>
      <c r="F30">
        <v>8793</v>
      </c>
      <c r="G30" s="1">
        <v>339.08677949120801</v>
      </c>
      <c r="H30" s="2">
        <v>90.981462527010095</v>
      </c>
      <c r="I30" s="2">
        <v>102.354145342886</v>
      </c>
      <c r="J30">
        <v>8</v>
      </c>
      <c r="K30">
        <v>9</v>
      </c>
      <c r="L3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0" s="1" t="b">
        <f>IF(ISBLANK(TabelPZ[[#This Row],[Aantal HA Kring (gemeente)]]),IF(TabelPZ[[#This Row],[AantalHAPer100000RIZIV]]&lt;90,TRUE),IF(TabelPZ[[#This Row],[AantalHAPer100000HAK]]&lt;90,TRUE,FALSE))</f>
        <v>0</v>
      </c>
      <c r="N30" t="b">
        <f>OR(TabelPZ[[#This Row],[LageBevolking]]=TRUE,TabelPZ[[#This Row],[Kolom1]]=TRUE)</f>
        <v>0</v>
      </c>
    </row>
    <row r="31" spans="1:14" x14ac:dyDescent="0.25">
      <c r="A31" t="s">
        <v>52</v>
      </c>
      <c r="B31" t="s">
        <v>53</v>
      </c>
      <c r="C31">
        <v>11004</v>
      </c>
      <c r="D31" t="s">
        <v>54</v>
      </c>
      <c r="E31" s="1">
        <v>2065.5115999999998</v>
      </c>
      <c r="F31">
        <v>13120</v>
      </c>
      <c r="G31" s="1">
        <v>635.19372149737603</v>
      </c>
      <c r="H31" s="2">
        <v>83.841463414634106</v>
      </c>
      <c r="I31" s="2">
        <v>121.951219512195</v>
      </c>
      <c r="J31">
        <v>11</v>
      </c>
      <c r="K31">
        <v>16</v>
      </c>
      <c r="L3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1" s="1" t="b">
        <f>IF(ISBLANK(TabelPZ[[#This Row],[Aantal HA Kring (gemeente)]]),IF(TabelPZ[[#This Row],[AantalHAPer100000RIZIV]]&lt;90,TRUE),IF(TabelPZ[[#This Row],[AantalHAPer100000HAK]]&lt;90,TRUE,FALSE))</f>
        <v>1</v>
      </c>
      <c r="N31" t="b">
        <f>OR(TabelPZ[[#This Row],[LageBevolking]]=TRUE,TabelPZ[[#This Row],[Kolom1]]=TRUE)</f>
        <v>1</v>
      </c>
    </row>
    <row r="32" spans="1:14" x14ac:dyDescent="0.25">
      <c r="A32" t="s">
        <v>52</v>
      </c>
      <c r="B32" t="s">
        <v>53</v>
      </c>
      <c r="C32">
        <v>11025</v>
      </c>
      <c r="D32" t="s">
        <v>58</v>
      </c>
      <c r="E32" s="1">
        <v>557.28510000000006</v>
      </c>
      <c r="F32">
        <v>8787</v>
      </c>
      <c r="G32" s="1">
        <v>1576.7512894208</v>
      </c>
      <c r="H32" s="2">
        <v>68.282690337999298</v>
      </c>
      <c r="I32" s="2">
        <v>45.521793558666197</v>
      </c>
      <c r="J32">
        <v>6</v>
      </c>
      <c r="K32">
        <v>4</v>
      </c>
      <c r="L3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2" s="1" t="b">
        <f>IF(ISBLANK(TabelPZ[[#This Row],[Aantal HA Kring (gemeente)]]),IF(TabelPZ[[#This Row],[AantalHAPer100000RIZIV]]&lt;90,TRUE),IF(TabelPZ[[#This Row],[AantalHAPer100000HAK]]&lt;90,TRUE,FALSE))</f>
        <v>1</v>
      </c>
      <c r="N32" t="b">
        <f>OR(TabelPZ[[#This Row],[LageBevolking]]=TRUE,TabelPZ[[#This Row],[Kolom1]]=TRUE)</f>
        <v>1</v>
      </c>
    </row>
    <row r="33" spans="1:14" x14ac:dyDescent="0.25">
      <c r="A33" t="s">
        <v>52</v>
      </c>
      <c r="B33" t="s">
        <v>53</v>
      </c>
      <c r="C33">
        <v>11029</v>
      </c>
      <c r="D33" t="s">
        <v>59</v>
      </c>
      <c r="E33" s="1">
        <v>778.41759999999999</v>
      </c>
      <c r="F33">
        <v>25824</v>
      </c>
      <c r="G33" s="1">
        <v>3317.4995015528898</v>
      </c>
      <c r="H33" s="2">
        <v>61.957868649318499</v>
      </c>
      <c r="I33" s="2">
        <v>131.66047087980201</v>
      </c>
      <c r="J33">
        <v>16</v>
      </c>
      <c r="K33">
        <v>34</v>
      </c>
      <c r="L3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3" s="1" t="b">
        <f>IF(ISBLANK(TabelPZ[[#This Row],[Aantal HA Kring (gemeente)]]),IF(TabelPZ[[#This Row],[AantalHAPer100000RIZIV]]&lt;90,TRUE),IF(TabelPZ[[#This Row],[AantalHAPer100000HAK]]&lt;90,TRUE,FALSE))</f>
        <v>1</v>
      </c>
      <c r="N33" t="b">
        <f>OR(TabelPZ[[#This Row],[LageBevolking]]=TRUE,TabelPZ[[#This Row],[Kolom1]]=TRUE)</f>
        <v>1</v>
      </c>
    </row>
    <row r="34" spans="1:14" x14ac:dyDescent="0.25">
      <c r="A34" t="s">
        <v>52</v>
      </c>
      <c r="B34" t="s">
        <v>53</v>
      </c>
      <c r="C34">
        <v>11024</v>
      </c>
      <c r="D34" t="s">
        <v>57</v>
      </c>
      <c r="E34" s="1">
        <v>2366.9</v>
      </c>
      <c r="F34">
        <v>21074</v>
      </c>
      <c r="G34" s="1">
        <v>890.36292196544002</v>
      </c>
      <c r="H34" s="2">
        <v>90.1584891335295</v>
      </c>
      <c r="I34" s="2">
        <v>109.139223687957</v>
      </c>
      <c r="J34">
        <v>19</v>
      </c>
      <c r="K34">
        <v>23</v>
      </c>
      <c r="L3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4" s="1" t="b">
        <f>IF(ISBLANK(TabelPZ[[#This Row],[Aantal HA Kring (gemeente)]]),IF(TabelPZ[[#This Row],[AantalHAPer100000RIZIV]]&lt;90,TRUE),IF(TabelPZ[[#This Row],[AantalHAPer100000HAK]]&lt;90,TRUE,FALSE))</f>
        <v>0</v>
      </c>
      <c r="N34" t="b">
        <f>OR(TabelPZ[[#This Row],[LageBevolking]]=TRUE,TabelPZ[[#This Row],[Kolom1]]=TRUE)</f>
        <v>0</v>
      </c>
    </row>
    <row r="35" spans="1:14" x14ac:dyDescent="0.25">
      <c r="A35" t="s">
        <v>52</v>
      </c>
      <c r="B35" t="s">
        <v>53</v>
      </c>
      <c r="C35">
        <v>11021</v>
      </c>
      <c r="D35" t="s">
        <v>56</v>
      </c>
      <c r="E35" s="1">
        <v>598.69579999999996</v>
      </c>
      <c r="F35">
        <v>8115</v>
      </c>
      <c r="G35" s="1">
        <v>1355.4462884155901</v>
      </c>
      <c r="H35" s="2">
        <v>135.551447935921</v>
      </c>
      <c r="I35" s="2">
        <v>160.197165742452</v>
      </c>
      <c r="J35">
        <v>11</v>
      </c>
      <c r="K35">
        <v>13</v>
      </c>
      <c r="L3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5" s="1" t="b">
        <f>IF(ISBLANK(TabelPZ[[#This Row],[Aantal HA Kring (gemeente)]]),IF(TabelPZ[[#This Row],[AantalHAPer100000RIZIV]]&lt;90,TRUE),IF(TabelPZ[[#This Row],[AantalHAPer100000HAK]]&lt;90,TRUE,FALSE))</f>
        <v>0</v>
      </c>
      <c r="N35" t="b">
        <f>OR(TabelPZ[[#This Row],[LageBevolking]]=TRUE,TabelPZ[[#This Row],[Kolom1]]=TRUE)</f>
        <v>0</v>
      </c>
    </row>
    <row r="36" spans="1:14" x14ac:dyDescent="0.25">
      <c r="A36" t="s">
        <v>52</v>
      </c>
      <c r="B36" t="s">
        <v>53</v>
      </c>
      <c r="C36">
        <v>11013</v>
      </c>
      <c r="D36" t="s">
        <v>55</v>
      </c>
      <c r="E36" s="1">
        <v>865.22199999999998</v>
      </c>
      <c r="F36">
        <v>21947</v>
      </c>
      <c r="G36" s="1">
        <v>2536.5744282970099</v>
      </c>
      <c r="H36" s="2">
        <v>95.685059461429802</v>
      </c>
      <c r="I36" s="2">
        <v>136.69294208775699</v>
      </c>
      <c r="J36">
        <v>21</v>
      </c>
      <c r="K36">
        <v>30</v>
      </c>
      <c r="L3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6" s="1" t="b">
        <f>IF(ISBLANK(TabelPZ[[#This Row],[Aantal HA Kring (gemeente)]]),IF(TabelPZ[[#This Row],[AantalHAPer100000RIZIV]]&lt;90,TRUE),IF(TabelPZ[[#This Row],[AantalHAPer100000HAK]]&lt;90,TRUE,FALSE))</f>
        <v>0</v>
      </c>
      <c r="N36" t="b">
        <f>OR(TabelPZ[[#This Row],[LageBevolking]]=TRUE,TabelPZ[[#This Row],[Kolom1]]=TRUE)</f>
        <v>0</v>
      </c>
    </row>
    <row r="37" spans="1:14" x14ac:dyDescent="0.25">
      <c r="A37" t="s">
        <v>60</v>
      </c>
      <c r="B37" t="s">
        <v>61</v>
      </c>
      <c r="C37">
        <v>73028</v>
      </c>
      <c r="D37" t="s">
        <v>62</v>
      </c>
      <c r="E37" s="1">
        <v>135.4614</v>
      </c>
      <c r="F37">
        <v>88</v>
      </c>
      <c r="G37" s="1">
        <v>64.963155555752394</v>
      </c>
      <c r="H37" s="2">
        <v>0</v>
      </c>
      <c r="I37" s="2">
        <v>0</v>
      </c>
      <c r="J37">
        <v>0</v>
      </c>
      <c r="K37">
        <v>0</v>
      </c>
      <c r="L3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37" s="1" t="b">
        <f>IF(ISBLANK(TabelPZ[[#This Row],[Aantal HA Kring (gemeente)]]),IF(TabelPZ[[#This Row],[AantalHAPer100000RIZIV]]&lt;90,TRUE),IF(TabelPZ[[#This Row],[AantalHAPer100000HAK]]&lt;90,TRUE,FALSE))</f>
        <v>1</v>
      </c>
      <c r="N37" t="b">
        <f>OR(TabelPZ[[#This Row],[LageBevolking]]=TRUE,TabelPZ[[#This Row],[Kolom1]]=TRUE)</f>
        <v>1</v>
      </c>
    </row>
    <row r="38" spans="1:14" x14ac:dyDescent="0.25">
      <c r="A38" t="s">
        <v>60</v>
      </c>
      <c r="B38" t="s">
        <v>61</v>
      </c>
      <c r="C38">
        <v>73083</v>
      </c>
      <c r="D38" t="s">
        <v>63</v>
      </c>
      <c r="E38" s="1">
        <v>8756.1067000000003</v>
      </c>
      <c r="F38">
        <v>31032</v>
      </c>
      <c r="G38" s="1">
        <v>354.40408692141699</v>
      </c>
      <c r="H38" s="2">
        <v>90.229440577468395</v>
      </c>
      <c r="I38" s="2">
        <v>106.34184068058801</v>
      </c>
      <c r="J38">
        <v>28</v>
      </c>
      <c r="K38">
        <v>33</v>
      </c>
      <c r="L3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38" s="1" t="b">
        <f>IF(ISBLANK(TabelPZ[[#This Row],[Aantal HA Kring (gemeente)]]),IF(TabelPZ[[#This Row],[AantalHAPer100000RIZIV]]&lt;90,TRUE),IF(TabelPZ[[#This Row],[AantalHAPer100000HAK]]&lt;90,TRUE,FALSE))</f>
        <v>0</v>
      </c>
      <c r="N38" t="b">
        <f>OR(TabelPZ[[#This Row],[LageBevolking]]=TRUE,TabelPZ[[#This Row],[Kolom1]]=TRUE)</f>
        <v>0</v>
      </c>
    </row>
    <row r="39" spans="1:14" x14ac:dyDescent="0.25">
      <c r="A39" t="s">
        <v>64</v>
      </c>
      <c r="B39" t="s">
        <v>65</v>
      </c>
      <c r="C39">
        <v>32030</v>
      </c>
      <c r="D39" t="s">
        <v>67</v>
      </c>
      <c r="E39" s="1">
        <v>6293.8759</v>
      </c>
      <c r="F39">
        <v>3289</v>
      </c>
      <c r="G39" s="1">
        <v>52.257147300918298</v>
      </c>
      <c r="H39" s="2">
        <v>60.808756460930397</v>
      </c>
      <c r="I39" s="2">
        <v>91.213134691395595</v>
      </c>
      <c r="J39">
        <v>2</v>
      </c>
      <c r="K39">
        <v>3</v>
      </c>
      <c r="L3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39" s="1" t="b">
        <f>IF(ISBLANK(TabelPZ[[#This Row],[Aantal HA Kring (gemeente)]]),IF(TabelPZ[[#This Row],[AantalHAPer100000RIZIV]]&lt;90,TRUE),IF(TabelPZ[[#This Row],[AantalHAPer100000HAK]]&lt;90,TRUE,FALSE))</f>
        <v>1</v>
      </c>
      <c r="N39" t="b">
        <f>OR(TabelPZ[[#This Row],[LageBevolking]]=TRUE,TabelPZ[[#This Row],[Kolom1]]=TRUE)</f>
        <v>1</v>
      </c>
    </row>
    <row r="40" spans="1:14" x14ac:dyDescent="0.25">
      <c r="A40" t="s">
        <v>64</v>
      </c>
      <c r="B40" t="s">
        <v>65</v>
      </c>
      <c r="C40">
        <v>38002</v>
      </c>
      <c r="D40" t="s">
        <v>69</v>
      </c>
      <c r="E40" s="1">
        <v>8000.9790000000003</v>
      </c>
      <c r="F40">
        <v>5089</v>
      </c>
      <c r="G40" s="1">
        <v>63.604716372833899</v>
      </c>
      <c r="H40" s="2">
        <v>58.950677932796197</v>
      </c>
      <c r="I40" s="2">
        <v>98.251129887993699</v>
      </c>
      <c r="J40">
        <v>3</v>
      </c>
      <c r="K40">
        <v>5</v>
      </c>
      <c r="L4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40" s="1" t="b">
        <f>IF(ISBLANK(TabelPZ[[#This Row],[Aantal HA Kring (gemeente)]]),IF(TabelPZ[[#This Row],[AantalHAPer100000RIZIV]]&lt;90,TRUE),IF(TabelPZ[[#This Row],[AantalHAPer100000HAK]]&lt;90,TRUE,FALSE))</f>
        <v>1</v>
      </c>
      <c r="N40" t="b">
        <f>OR(TabelPZ[[#This Row],[LageBevolking]]=TRUE,TabelPZ[[#This Row],[Kolom1]]=TRUE)</f>
        <v>1</v>
      </c>
    </row>
    <row r="41" spans="1:14" x14ac:dyDescent="0.25">
      <c r="A41" t="s">
        <v>64</v>
      </c>
      <c r="B41" t="s">
        <v>65</v>
      </c>
      <c r="C41">
        <v>32003</v>
      </c>
      <c r="D41" t="s">
        <v>66</v>
      </c>
      <c r="E41" s="1">
        <v>14940.1818</v>
      </c>
      <c r="F41">
        <v>16739</v>
      </c>
      <c r="G41" s="1">
        <v>112.040135950688</v>
      </c>
      <c r="H41" s="2">
        <v>71.688870302885505</v>
      </c>
      <c r="I41" s="2">
        <v>113.507377979569</v>
      </c>
      <c r="J41">
        <v>12</v>
      </c>
      <c r="K41">
        <v>19</v>
      </c>
      <c r="L4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41" s="1" t="b">
        <f>IF(ISBLANK(TabelPZ[[#This Row],[Aantal HA Kring (gemeente)]]),IF(TabelPZ[[#This Row],[AantalHAPer100000RIZIV]]&lt;90,TRUE),IF(TabelPZ[[#This Row],[AantalHAPer100000HAK]]&lt;90,TRUE,FALSE))</f>
        <v>1</v>
      </c>
      <c r="N41" t="b">
        <f>OR(TabelPZ[[#This Row],[LageBevolking]]=TRUE,TabelPZ[[#This Row],[Kolom1]]=TRUE)</f>
        <v>1</v>
      </c>
    </row>
    <row r="42" spans="1:14" x14ac:dyDescent="0.25">
      <c r="A42" t="s">
        <v>64</v>
      </c>
      <c r="B42" t="s">
        <v>65</v>
      </c>
      <c r="C42">
        <v>38025</v>
      </c>
      <c r="D42" t="s">
        <v>73</v>
      </c>
      <c r="E42" s="1">
        <v>9633.9703000000009</v>
      </c>
      <c r="F42">
        <v>11790</v>
      </c>
      <c r="G42" s="1">
        <v>122.379451387763</v>
      </c>
      <c r="H42" s="2">
        <v>42.408821034775201</v>
      </c>
      <c r="I42" s="2">
        <v>93.299406276505493</v>
      </c>
      <c r="J42">
        <v>5</v>
      </c>
      <c r="K42">
        <v>11</v>
      </c>
      <c r="L4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42" s="1" t="b">
        <f>IF(ISBLANK(TabelPZ[[#This Row],[Aantal HA Kring (gemeente)]]),IF(TabelPZ[[#This Row],[AantalHAPer100000RIZIV]]&lt;90,TRUE),IF(TabelPZ[[#This Row],[AantalHAPer100000HAK]]&lt;90,TRUE,FALSE))</f>
        <v>1</v>
      </c>
      <c r="N42" t="b">
        <f>OR(TabelPZ[[#This Row],[LageBevolking]]=TRUE,TabelPZ[[#This Row],[Kolom1]]=TRUE)</f>
        <v>1</v>
      </c>
    </row>
    <row r="43" spans="1:14" x14ac:dyDescent="0.25">
      <c r="A43" t="s">
        <v>64</v>
      </c>
      <c r="B43" t="s">
        <v>65</v>
      </c>
      <c r="C43">
        <v>35011</v>
      </c>
      <c r="D43" t="s">
        <v>68</v>
      </c>
      <c r="E43" s="1">
        <v>7565.3352999999997</v>
      </c>
      <c r="F43">
        <v>19371</v>
      </c>
      <c r="G43" s="1">
        <v>256.04945758319502</v>
      </c>
      <c r="H43" s="2">
        <v>82.597697589179703</v>
      </c>
      <c r="I43" s="2">
        <v>82.597697589179703</v>
      </c>
      <c r="J43">
        <v>16</v>
      </c>
      <c r="K43">
        <v>16</v>
      </c>
      <c r="L4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3" s="1" t="b">
        <f>IF(ISBLANK(TabelPZ[[#This Row],[Aantal HA Kring (gemeente)]]),IF(TabelPZ[[#This Row],[AantalHAPer100000RIZIV]]&lt;90,TRUE),IF(TabelPZ[[#This Row],[AantalHAPer100000HAK]]&lt;90,TRUE,FALSE))</f>
        <v>1</v>
      </c>
      <c r="N43" t="b">
        <f>OR(TabelPZ[[#This Row],[LageBevolking]]=TRUE,TabelPZ[[#This Row],[Kolom1]]=TRUE)</f>
        <v>1</v>
      </c>
    </row>
    <row r="44" spans="1:14" x14ac:dyDescent="0.25">
      <c r="A44" t="s">
        <v>64</v>
      </c>
      <c r="B44" t="s">
        <v>65</v>
      </c>
      <c r="C44">
        <v>38016</v>
      </c>
      <c r="D44" t="s">
        <v>72</v>
      </c>
      <c r="E44" s="1">
        <v>3100.4430000000002</v>
      </c>
      <c r="F44">
        <v>11565</v>
      </c>
      <c r="G44" s="1">
        <v>373.01121162362898</v>
      </c>
      <c r="H44" s="2">
        <v>60.5274535235625</v>
      </c>
      <c r="I44" s="2">
        <v>86.467790747946395</v>
      </c>
      <c r="J44">
        <v>7</v>
      </c>
      <c r="K44">
        <v>10</v>
      </c>
      <c r="L4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4" s="1" t="b">
        <f>IF(ISBLANK(TabelPZ[[#This Row],[Aantal HA Kring (gemeente)]]),IF(TabelPZ[[#This Row],[AantalHAPer100000RIZIV]]&lt;90,TRUE),IF(TabelPZ[[#This Row],[AantalHAPer100000HAK]]&lt;90,TRUE,FALSE))</f>
        <v>1</v>
      </c>
      <c r="N44" t="b">
        <f>OR(TabelPZ[[#This Row],[LageBevolking]]=TRUE,TabelPZ[[#This Row],[Kolom1]]=TRUE)</f>
        <v>1</v>
      </c>
    </row>
    <row r="45" spans="1:14" x14ac:dyDescent="0.25">
      <c r="A45" t="s">
        <v>64</v>
      </c>
      <c r="B45" t="s">
        <v>65</v>
      </c>
      <c r="C45">
        <v>38008</v>
      </c>
      <c r="D45" t="s">
        <v>70</v>
      </c>
      <c r="E45" s="1">
        <v>2389.6896000000002</v>
      </c>
      <c r="F45">
        <v>11129</v>
      </c>
      <c r="G45" s="1">
        <v>465.70901928016099</v>
      </c>
      <c r="H45" s="2">
        <v>71.884266331206703</v>
      </c>
      <c r="I45" s="2">
        <v>62.898733039805897</v>
      </c>
      <c r="J45">
        <v>8</v>
      </c>
      <c r="K45">
        <v>7</v>
      </c>
      <c r="L4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5" s="1" t="b">
        <f>IF(ISBLANK(TabelPZ[[#This Row],[Aantal HA Kring (gemeente)]]),IF(TabelPZ[[#This Row],[AantalHAPer100000RIZIV]]&lt;90,TRUE),IF(TabelPZ[[#This Row],[AantalHAPer100000HAK]]&lt;90,TRUE,FALSE))</f>
        <v>1</v>
      </c>
      <c r="N45" t="b">
        <f>OR(TabelPZ[[#This Row],[LageBevolking]]=TRUE,TabelPZ[[#This Row],[Kolom1]]=TRUE)</f>
        <v>1</v>
      </c>
    </row>
    <row r="46" spans="1:14" x14ac:dyDescent="0.25">
      <c r="A46" t="s">
        <v>64</v>
      </c>
      <c r="B46" t="s">
        <v>65</v>
      </c>
      <c r="C46">
        <v>38014</v>
      </c>
      <c r="D46" t="s">
        <v>71</v>
      </c>
      <c r="E46" s="1">
        <v>4395.9624000000003</v>
      </c>
      <c r="F46">
        <v>21957</v>
      </c>
      <c r="G46" s="1">
        <v>499.48106926483302</v>
      </c>
      <c r="H46" s="2">
        <v>54.6522749009428</v>
      </c>
      <c r="I46" s="2">
        <v>100.19583731839499</v>
      </c>
      <c r="J46">
        <v>12</v>
      </c>
      <c r="K46">
        <v>22</v>
      </c>
      <c r="L4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6" s="1" t="b">
        <f>IF(ISBLANK(TabelPZ[[#This Row],[Aantal HA Kring (gemeente)]]),IF(TabelPZ[[#This Row],[AantalHAPer100000RIZIV]]&lt;90,TRUE),IF(TabelPZ[[#This Row],[AantalHAPer100000HAK]]&lt;90,TRUE,FALSE))</f>
        <v>1</v>
      </c>
      <c r="N46" t="b">
        <f>OR(TabelPZ[[#This Row],[LageBevolking]]=TRUE,TabelPZ[[#This Row],[Kolom1]]=TRUE)</f>
        <v>1</v>
      </c>
    </row>
    <row r="47" spans="1:14" x14ac:dyDescent="0.25">
      <c r="A47" t="s">
        <v>74</v>
      </c>
      <c r="B47" t="s">
        <v>75</v>
      </c>
      <c r="C47">
        <v>37011</v>
      </c>
      <c r="D47" t="s">
        <v>79</v>
      </c>
      <c r="E47" s="1">
        <v>3442.1545000000001</v>
      </c>
      <c r="F47">
        <v>6752</v>
      </c>
      <c r="G47" s="1">
        <v>196.15621553303299</v>
      </c>
      <c r="H47" s="2">
        <v>74.052132701421797</v>
      </c>
      <c r="I47" s="2">
        <v>59.241706161137401</v>
      </c>
      <c r="J47">
        <v>5</v>
      </c>
      <c r="K47">
        <v>4</v>
      </c>
      <c r="L4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7" s="1" t="b">
        <f>IF(ISBLANK(TabelPZ[[#This Row],[Aantal HA Kring (gemeente)]]),IF(TabelPZ[[#This Row],[AantalHAPer100000RIZIV]]&lt;90,TRUE),IF(TabelPZ[[#This Row],[AantalHAPer100000HAK]]&lt;90,TRUE,FALSE))</f>
        <v>1</v>
      </c>
      <c r="N47" t="b">
        <f>OR(TabelPZ[[#This Row],[LageBevolking]]=TRUE,TabelPZ[[#This Row],[Kolom1]]=TRUE)</f>
        <v>1</v>
      </c>
    </row>
    <row r="48" spans="1:14" x14ac:dyDescent="0.25">
      <c r="A48" t="s">
        <v>74</v>
      </c>
      <c r="B48" t="s">
        <v>75</v>
      </c>
      <c r="C48">
        <v>37018</v>
      </c>
      <c r="D48" t="s">
        <v>82</v>
      </c>
      <c r="E48" s="1">
        <v>6842.0735000000004</v>
      </c>
      <c r="F48">
        <v>14243</v>
      </c>
      <c r="G48" s="1">
        <v>208.16788945631799</v>
      </c>
      <c r="H48" s="2">
        <v>77.230920452151906</v>
      </c>
      <c r="I48" s="2">
        <v>105.31489152566201</v>
      </c>
      <c r="J48">
        <v>11</v>
      </c>
      <c r="K48">
        <v>15</v>
      </c>
      <c r="L4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8" s="1" t="b">
        <f>IF(ISBLANK(TabelPZ[[#This Row],[Aantal HA Kring (gemeente)]]),IF(TabelPZ[[#This Row],[AantalHAPer100000RIZIV]]&lt;90,TRUE),IF(TabelPZ[[#This Row],[AantalHAPer100000HAK]]&lt;90,TRUE,FALSE))</f>
        <v>1</v>
      </c>
      <c r="N48" t="b">
        <f>OR(TabelPZ[[#This Row],[LageBevolking]]=TRUE,TabelPZ[[#This Row],[Kolom1]]=TRUE)</f>
        <v>1</v>
      </c>
    </row>
    <row r="49" spans="1:14" x14ac:dyDescent="0.25">
      <c r="A49" t="s">
        <v>74</v>
      </c>
      <c r="B49" t="s">
        <v>75</v>
      </c>
      <c r="C49">
        <v>37015</v>
      </c>
      <c r="D49" t="s">
        <v>81</v>
      </c>
      <c r="E49" s="1">
        <v>6850.4357</v>
      </c>
      <c r="F49">
        <v>20422</v>
      </c>
      <c r="G49" s="1">
        <v>298.11242517027102</v>
      </c>
      <c r="H49" s="2">
        <v>73.450200763882094</v>
      </c>
      <c r="I49" s="2">
        <v>107.72696112036</v>
      </c>
      <c r="J49">
        <v>15</v>
      </c>
      <c r="K49">
        <v>22</v>
      </c>
      <c r="L4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49" s="1" t="b">
        <f>IF(ISBLANK(TabelPZ[[#This Row],[Aantal HA Kring (gemeente)]]),IF(TabelPZ[[#This Row],[AantalHAPer100000RIZIV]]&lt;90,TRUE),IF(TabelPZ[[#This Row],[AantalHAPer100000HAK]]&lt;90,TRUE,FALSE))</f>
        <v>1</v>
      </c>
      <c r="N49" t="b">
        <f>OR(TabelPZ[[#This Row],[LageBevolking]]=TRUE,TabelPZ[[#This Row],[Kolom1]]=TRUE)</f>
        <v>1</v>
      </c>
    </row>
    <row r="50" spans="1:14" x14ac:dyDescent="0.25">
      <c r="A50" t="s">
        <v>74</v>
      </c>
      <c r="B50" t="s">
        <v>75</v>
      </c>
      <c r="C50">
        <v>37002</v>
      </c>
      <c r="D50" t="s">
        <v>76</v>
      </c>
      <c r="E50" s="1">
        <v>2593.5511000000001</v>
      </c>
      <c r="F50">
        <v>8484</v>
      </c>
      <c r="G50" s="1">
        <v>327.11906081202699</v>
      </c>
      <c r="H50" s="2">
        <v>58.9344648750589</v>
      </c>
      <c r="I50" s="2">
        <v>58.9344648750589</v>
      </c>
      <c r="J50">
        <v>5</v>
      </c>
      <c r="K50">
        <v>5</v>
      </c>
      <c r="L5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0" s="1" t="b">
        <f>IF(ISBLANK(TabelPZ[[#This Row],[Aantal HA Kring (gemeente)]]),IF(TabelPZ[[#This Row],[AantalHAPer100000RIZIV]]&lt;90,TRUE),IF(TabelPZ[[#This Row],[AantalHAPer100000HAK]]&lt;90,TRUE,FALSE))</f>
        <v>1</v>
      </c>
      <c r="N50" t="b">
        <f>OR(TabelPZ[[#This Row],[LageBevolking]]=TRUE,TabelPZ[[#This Row],[Kolom1]]=TRUE)</f>
        <v>1</v>
      </c>
    </row>
    <row r="51" spans="1:14" x14ac:dyDescent="0.25">
      <c r="A51" t="s">
        <v>74</v>
      </c>
      <c r="B51" t="s">
        <v>75</v>
      </c>
      <c r="C51">
        <v>37007</v>
      </c>
      <c r="D51" t="s">
        <v>77</v>
      </c>
      <c r="E51" s="1">
        <v>2934.8056999999999</v>
      </c>
      <c r="F51">
        <v>10906</v>
      </c>
      <c r="G51" s="1">
        <v>371.60892797775301</v>
      </c>
      <c r="H51" s="2">
        <v>73.354116999816597</v>
      </c>
      <c r="I51" s="2">
        <v>73.354116999816597</v>
      </c>
      <c r="J51">
        <v>8</v>
      </c>
      <c r="K51">
        <v>8</v>
      </c>
      <c r="L5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1" s="1" t="b">
        <f>IF(ISBLANK(TabelPZ[[#This Row],[Aantal HA Kring (gemeente)]]),IF(TabelPZ[[#This Row],[AantalHAPer100000RIZIV]]&lt;90,TRUE),IF(TabelPZ[[#This Row],[AantalHAPer100000HAK]]&lt;90,TRUE,FALSE))</f>
        <v>1</v>
      </c>
      <c r="N51" t="b">
        <f>OR(TabelPZ[[#This Row],[LageBevolking]]=TRUE,TabelPZ[[#This Row],[Kolom1]]=TRUE)</f>
        <v>1</v>
      </c>
    </row>
    <row r="52" spans="1:14" x14ac:dyDescent="0.25">
      <c r="A52" t="s">
        <v>74</v>
      </c>
      <c r="B52" t="s">
        <v>75</v>
      </c>
      <c r="C52">
        <v>37010</v>
      </c>
      <c r="D52" t="s">
        <v>78</v>
      </c>
      <c r="E52" s="1">
        <v>1662.1840999999999</v>
      </c>
      <c r="F52">
        <v>7849</v>
      </c>
      <c r="G52" s="1">
        <v>472.21002775805601</v>
      </c>
      <c r="H52" s="2">
        <v>63.7023824691043</v>
      </c>
      <c r="I52" s="2">
        <v>76.4428589629252</v>
      </c>
      <c r="J52">
        <v>5</v>
      </c>
      <c r="K52">
        <v>6</v>
      </c>
      <c r="L5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2" s="1" t="b">
        <f>IF(ISBLANK(TabelPZ[[#This Row],[Aantal HA Kring (gemeente)]]),IF(TabelPZ[[#This Row],[AantalHAPer100000RIZIV]]&lt;90,TRUE),IF(TabelPZ[[#This Row],[AantalHAPer100000HAK]]&lt;90,TRUE,FALSE))</f>
        <v>1</v>
      </c>
      <c r="N52" t="b">
        <f>OR(TabelPZ[[#This Row],[LageBevolking]]=TRUE,TabelPZ[[#This Row],[Kolom1]]=TRUE)</f>
        <v>1</v>
      </c>
    </row>
    <row r="53" spans="1:14" x14ac:dyDescent="0.25">
      <c r="A53" t="s">
        <v>74</v>
      </c>
      <c r="B53" t="s">
        <v>75</v>
      </c>
      <c r="C53">
        <v>37012</v>
      </c>
      <c r="D53" t="s">
        <v>80</v>
      </c>
      <c r="E53" s="1">
        <v>3020.1523000000002</v>
      </c>
      <c r="F53">
        <v>5387</v>
      </c>
      <c r="G53" s="1">
        <v>178.36848823815899</v>
      </c>
      <c r="H53" s="2">
        <v>148.50566177835501</v>
      </c>
      <c r="I53" s="2">
        <v>111.37924633376601</v>
      </c>
      <c r="J53">
        <v>8</v>
      </c>
      <c r="K53">
        <v>6</v>
      </c>
      <c r="L5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3" s="1" t="b">
        <f>IF(ISBLANK(TabelPZ[[#This Row],[Aantal HA Kring (gemeente)]]),IF(TabelPZ[[#This Row],[AantalHAPer100000RIZIV]]&lt;90,TRUE),IF(TabelPZ[[#This Row],[AantalHAPer100000HAK]]&lt;90,TRUE,FALSE))</f>
        <v>0</v>
      </c>
      <c r="N53" t="b">
        <f>OR(TabelPZ[[#This Row],[LageBevolking]]=TRUE,TabelPZ[[#This Row],[Kolom1]]=TRUE)</f>
        <v>0</v>
      </c>
    </row>
    <row r="54" spans="1:14" x14ac:dyDescent="0.25">
      <c r="A54" t="s">
        <v>83</v>
      </c>
      <c r="C54">
        <v>33039</v>
      </c>
      <c r="D54" t="s">
        <v>87</v>
      </c>
      <c r="E54" s="1">
        <v>9423.5303999999996</v>
      </c>
      <c r="F54">
        <v>7862</v>
      </c>
      <c r="G54" s="1">
        <v>83.429454421879896</v>
      </c>
      <c r="H54" s="2">
        <v>89.035868735690698</v>
      </c>
      <c r="I54" s="2">
        <v>101.75527855507499</v>
      </c>
      <c r="J54">
        <v>7</v>
      </c>
      <c r="K54">
        <v>8</v>
      </c>
      <c r="L5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54" s="1" t="b">
        <f>IF(ISBLANK(TabelPZ[[#This Row],[Aantal HA Kring (gemeente)]]),IF(TabelPZ[[#This Row],[AantalHAPer100000RIZIV]]&lt;90,TRUE),IF(TabelPZ[[#This Row],[AantalHAPer100000HAK]]&lt;90,TRUE,FALSE))</f>
        <v>1</v>
      </c>
      <c r="N54" t="b">
        <f>OR(TabelPZ[[#This Row],[LageBevolking]]=TRUE,TabelPZ[[#This Row],[Kolom1]]=TRUE)</f>
        <v>1</v>
      </c>
    </row>
    <row r="55" spans="1:14" x14ac:dyDescent="0.25">
      <c r="A55" t="s">
        <v>83</v>
      </c>
      <c r="C55">
        <v>33041</v>
      </c>
      <c r="D55" t="s">
        <v>89</v>
      </c>
      <c r="E55" s="1">
        <v>3814.8240999999998</v>
      </c>
      <c r="F55">
        <v>3659</v>
      </c>
      <c r="G55" s="1">
        <v>95.915300524603495</v>
      </c>
      <c r="H55" s="2">
        <v>109.31948619841501</v>
      </c>
      <c r="I55" s="2">
        <v>136.64935774801901</v>
      </c>
      <c r="J55">
        <v>4</v>
      </c>
      <c r="K55">
        <v>5</v>
      </c>
      <c r="L5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55" s="1" t="b">
        <f>IF(ISBLANK(TabelPZ[[#This Row],[Aantal HA Kring (gemeente)]]),IF(TabelPZ[[#This Row],[AantalHAPer100000RIZIV]]&lt;90,TRUE),IF(TabelPZ[[#This Row],[AantalHAPer100000HAK]]&lt;90,TRUE,FALSE))</f>
        <v>0</v>
      </c>
      <c r="N55" t="b">
        <f>OR(TabelPZ[[#This Row],[LageBevolking]]=TRUE,TabelPZ[[#This Row],[Kolom1]]=TRUE)</f>
        <v>1</v>
      </c>
    </row>
    <row r="56" spans="1:14" x14ac:dyDescent="0.25">
      <c r="A56" t="s">
        <v>83</v>
      </c>
      <c r="C56">
        <v>33040</v>
      </c>
      <c r="D56" t="s">
        <v>88</v>
      </c>
      <c r="E56" s="1">
        <v>5252.9045999999998</v>
      </c>
      <c r="F56">
        <v>7920</v>
      </c>
      <c r="G56" s="1">
        <v>150.77372621615899</v>
      </c>
      <c r="H56" s="2">
        <v>63.1313131313131</v>
      </c>
      <c r="I56" s="2">
        <v>75.757575757575793</v>
      </c>
      <c r="J56">
        <v>5</v>
      </c>
      <c r="K56">
        <v>6</v>
      </c>
      <c r="L5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6" s="1" t="b">
        <f>IF(ISBLANK(TabelPZ[[#This Row],[Aantal HA Kring (gemeente)]]),IF(TabelPZ[[#This Row],[AantalHAPer100000RIZIV]]&lt;90,TRUE),IF(TabelPZ[[#This Row],[AantalHAPer100000HAK]]&lt;90,TRUE,FALSE))</f>
        <v>1</v>
      </c>
      <c r="N56" t="b">
        <f>OR(TabelPZ[[#This Row],[LageBevolking]]=TRUE,TabelPZ[[#This Row],[Kolom1]]=TRUE)</f>
        <v>1</v>
      </c>
    </row>
    <row r="57" spans="1:14" x14ac:dyDescent="0.25">
      <c r="A57" t="s">
        <v>83</v>
      </c>
      <c r="C57">
        <v>33021</v>
      </c>
      <c r="D57" t="s">
        <v>86</v>
      </c>
      <c r="E57" s="1">
        <v>11933.061</v>
      </c>
      <c r="F57">
        <v>19718</v>
      </c>
      <c r="G57" s="1">
        <v>165.23840781506101</v>
      </c>
      <c r="H57" s="2">
        <v>76.072623998377097</v>
      </c>
      <c r="I57" s="2">
        <v>111.573181864286</v>
      </c>
      <c r="J57">
        <v>15</v>
      </c>
      <c r="K57">
        <v>22</v>
      </c>
      <c r="L5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7" s="1" t="b">
        <f>IF(ISBLANK(TabelPZ[[#This Row],[Aantal HA Kring (gemeente)]]),IF(TabelPZ[[#This Row],[AantalHAPer100000RIZIV]]&lt;90,TRUE),IF(TabelPZ[[#This Row],[AantalHAPer100000HAK]]&lt;90,TRUE,FALSE))</f>
        <v>1</v>
      </c>
      <c r="N57" t="b">
        <f>OR(TabelPZ[[#This Row],[LageBevolking]]=TRUE,TabelPZ[[#This Row],[Kolom1]]=TRUE)</f>
        <v>1</v>
      </c>
    </row>
    <row r="58" spans="1:14" x14ac:dyDescent="0.25">
      <c r="A58" t="s">
        <v>83</v>
      </c>
      <c r="C58">
        <v>33016</v>
      </c>
      <c r="D58" t="s">
        <v>85</v>
      </c>
      <c r="E58" s="1">
        <v>357.83350000000002</v>
      </c>
      <c r="F58">
        <v>1040</v>
      </c>
      <c r="G58" s="1">
        <v>290.63796430462799</v>
      </c>
      <c r="H58" s="2">
        <v>0</v>
      </c>
      <c r="I58" s="2">
        <v>0</v>
      </c>
      <c r="J58">
        <v>0</v>
      </c>
      <c r="K58">
        <v>0</v>
      </c>
      <c r="L5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8" s="1" t="b">
        <f>IF(ISBLANK(TabelPZ[[#This Row],[Aantal HA Kring (gemeente)]]),IF(TabelPZ[[#This Row],[AantalHAPer100000RIZIV]]&lt;90,TRUE),IF(TabelPZ[[#This Row],[AantalHAPer100000HAK]]&lt;90,TRUE,FALSE))</f>
        <v>1</v>
      </c>
      <c r="N58" t="b">
        <f>OR(TabelPZ[[#This Row],[LageBevolking]]=TRUE,TabelPZ[[#This Row],[Kolom1]]=TRUE)</f>
        <v>1</v>
      </c>
    </row>
    <row r="59" spans="1:14" x14ac:dyDescent="0.25">
      <c r="A59" t="s">
        <v>83</v>
      </c>
      <c r="C59">
        <v>33011</v>
      </c>
      <c r="D59" t="s">
        <v>84</v>
      </c>
      <c r="E59" s="1">
        <v>13061.041499999999</v>
      </c>
      <c r="F59">
        <v>34964</v>
      </c>
      <c r="G59" s="1">
        <v>267.69687547505299</v>
      </c>
      <c r="H59" s="2">
        <v>100.102963047706</v>
      </c>
      <c r="I59" s="2">
        <v>105.82313236471801</v>
      </c>
      <c r="J59">
        <v>35</v>
      </c>
      <c r="K59">
        <v>37</v>
      </c>
      <c r="L5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59" s="1" t="b">
        <f>IF(ISBLANK(TabelPZ[[#This Row],[Aantal HA Kring (gemeente)]]),IF(TabelPZ[[#This Row],[AantalHAPer100000RIZIV]]&lt;90,TRUE),IF(TabelPZ[[#This Row],[AantalHAPer100000HAK]]&lt;90,TRUE,FALSE))</f>
        <v>0</v>
      </c>
      <c r="N59" t="b">
        <f>OR(TabelPZ[[#This Row],[LageBevolking]]=TRUE,TabelPZ[[#This Row],[Kolom1]]=TRUE)</f>
        <v>0</v>
      </c>
    </row>
    <row r="60" spans="1:14" x14ac:dyDescent="0.25">
      <c r="A60" t="s">
        <v>90</v>
      </c>
      <c r="B60" t="s">
        <v>91</v>
      </c>
      <c r="C60">
        <v>41018</v>
      </c>
      <c r="D60" t="s">
        <v>92</v>
      </c>
      <c r="E60" s="1">
        <v>7971.4472999999998</v>
      </c>
      <c r="F60">
        <v>33403</v>
      </c>
      <c r="G60" s="1">
        <v>419.03306567679402</v>
      </c>
      <c r="H60" s="2">
        <v>59.8748615393827</v>
      </c>
      <c r="I60" s="2">
        <v>95.799778463012302</v>
      </c>
      <c r="J60">
        <v>20</v>
      </c>
      <c r="K60">
        <v>32</v>
      </c>
      <c r="L6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0" s="1" t="b">
        <f>IF(ISBLANK(TabelPZ[[#This Row],[Aantal HA Kring (gemeente)]]),IF(TabelPZ[[#This Row],[AantalHAPer100000RIZIV]]&lt;90,TRUE),IF(TabelPZ[[#This Row],[AantalHAPer100000HAK]]&lt;90,TRUE,FALSE))</f>
        <v>1</v>
      </c>
      <c r="N60" t="b">
        <f>OR(TabelPZ[[#This Row],[LageBevolking]]=TRUE,TabelPZ[[#This Row],[Kolom1]]=TRUE)</f>
        <v>1</v>
      </c>
    </row>
    <row r="61" spans="1:14" x14ac:dyDescent="0.25">
      <c r="A61" t="s">
        <v>90</v>
      </c>
      <c r="B61" t="s">
        <v>91</v>
      </c>
      <c r="C61">
        <v>41048</v>
      </c>
      <c r="D61" t="s">
        <v>93</v>
      </c>
      <c r="E61" s="1">
        <v>7257.4056</v>
      </c>
      <c r="F61">
        <v>38692</v>
      </c>
      <c r="G61" s="1">
        <v>533.13817819414703</v>
      </c>
      <c r="H61" s="2">
        <v>51.690271890830097</v>
      </c>
      <c r="I61" s="2">
        <v>90.457975808952796</v>
      </c>
      <c r="J61">
        <v>20</v>
      </c>
      <c r="K61">
        <v>35</v>
      </c>
      <c r="L6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1" s="1" t="b">
        <f>IF(ISBLANK(TabelPZ[[#This Row],[Aantal HA Kring (gemeente)]]),IF(TabelPZ[[#This Row],[AantalHAPer100000RIZIV]]&lt;90,TRUE),IF(TabelPZ[[#This Row],[AantalHAPer100000HAK]]&lt;90,TRUE,FALSE))</f>
        <v>1</v>
      </c>
      <c r="N61" t="b">
        <f>OR(TabelPZ[[#This Row],[LageBevolking]]=TRUE,TabelPZ[[#This Row],[Kolom1]]=TRUE)</f>
        <v>1</v>
      </c>
    </row>
    <row r="62" spans="1:14" x14ac:dyDescent="0.25">
      <c r="A62" t="s">
        <v>94</v>
      </c>
      <c r="C62">
        <v>46003</v>
      </c>
      <c r="D62" t="s">
        <v>96</v>
      </c>
      <c r="E62" s="1">
        <v>15018.128699999999</v>
      </c>
      <c r="F62">
        <v>48192</v>
      </c>
      <c r="G62" s="1">
        <v>320.89217613376798</v>
      </c>
      <c r="H62" s="2">
        <v>80.926294820717104</v>
      </c>
      <c r="I62" s="2">
        <v>97.526560424966803</v>
      </c>
      <c r="J62">
        <v>39</v>
      </c>
      <c r="K62">
        <v>47</v>
      </c>
      <c r="L6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2" s="1" t="b">
        <f>IF(ISBLANK(TabelPZ[[#This Row],[Aantal HA Kring (gemeente)]]),IF(TabelPZ[[#This Row],[AantalHAPer100000RIZIV]]&lt;90,TRUE),IF(TabelPZ[[#This Row],[AantalHAPer100000HAK]]&lt;90,TRUE,FALSE))</f>
        <v>1</v>
      </c>
      <c r="N62" t="b">
        <f>OR(TabelPZ[[#This Row],[LageBevolking]]=TRUE,TabelPZ[[#This Row],[Kolom1]]=TRUE)</f>
        <v>1</v>
      </c>
    </row>
    <row r="63" spans="1:14" x14ac:dyDescent="0.25">
      <c r="A63" t="s">
        <v>94</v>
      </c>
      <c r="C63">
        <v>46020</v>
      </c>
      <c r="D63" t="s">
        <v>98</v>
      </c>
      <c r="E63" s="1">
        <v>5498.3068000000003</v>
      </c>
      <c r="F63">
        <v>19273</v>
      </c>
      <c r="G63" s="1">
        <v>350.52609286917198</v>
      </c>
      <c r="H63" s="2">
        <v>88.206298967467404</v>
      </c>
      <c r="I63" s="2">
        <v>114.14932807554599</v>
      </c>
      <c r="J63">
        <v>17</v>
      </c>
      <c r="K63">
        <v>22</v>
      </c>
      <c r="L6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3" s="1" t="b">
        <f>IF(ISBLANK(TabelPZ[[#This Row],[Aantal HA Kring (gemeente)]]),IF(TabelPZ[[#This Row],[AantalHAPer100000RIZIV]]&lt;90,TRUE),IF(TabelPZ[[#This Row],[AantalHAPer100000HAK]]&lt;90,TRUE,FALSE))</f>
        <v>1</v>
      </c>
      <c r="N63" t="b">
        <f>OR(TabelPZ[[#This Row],[LageBevolking]]=TRUE,TabelPZ[[#This Row],[Kolom1]]=TRUE)</f>
        <v>1</v>
      </c>
    </row>
    <row r="64" spans="1:14" x14ac:dyDescent="0.25">
      <c r="A64" t="s">
        <v>94</v>
      </c>
      <c r="C64">
        <v>46024</v>
      </c>
      <c r="D64" t="s">
        <v>100</v>
      </c>
      <c r="E64" s="1">
        <v>4479.8289999999997</v>
      </c>
      <c r="F64">
        <v>18352</v>
      </c>
      <c r="G64" s="1">
        <v>409.658493661254</v>
      </c>
      <c r="H64" s="2">
        <v>76.285963382737606</v>
      </c>
      <c r="I64" s="2">
        <v>70.836965998256304</v>
      </c>
      <c r="J64">
        <v>14</v>
      </c>
      <c r="K64">
        <v>13</v>
      </c>
      <c r="L6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4" s="1" t="b">
        <f>IF(ISBLANK(TabelPZ[[#This Row],[Aantal HA Kring (gemeente)]]),IF(TabelPZ[[#This Row],[AantalHAPer100000RIZIV]]&lt;90,TRUE),IF(TabelPZ[[#This Row],[AantalHAPer100000HAK]]&lt;90,TRUE,FALSE))</f>
        <v>1</v>
      </c>
      <c r="N64" t="b">
        <f>OR(TabelPZ[[#This Row],[LageBevolking]]=TRUE,TabelPZ[[#This Row],[Kolom1]]=TRUE)</f>
        <v>1</v>
      </c>
    </row>
    <row r="65" spans="1:14" x14ac:dyDescent="0.25">
      <c r="A65" t="s">
        <v>94</v>
      </c>
      <c r="C65">
        <v>46013</v>
      </c>
      <c r="D65" t="s">
        <v>97</v>
      </c>
      <c r="E65" s="1">
        <v>3342.4205999999999</v>
      </c>
      <c r="F65">
        <v>16657</v>
      </c>
      <c r="G65" s="1">
        <v>498.35140436843898</v>
      </c>
      <c r="H65" s="2">
        <v>72.041784234856195</v>
      </c>
      <c r="I65" s="2">
        <v>72.041784234856195</v>
      </c>
      <c r="J65">
        <v>12</v>
      </c>
      <c r="K65">
        <v>12</v>
      </c>
      <c r="L6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5" s="1" t="b">
        <f>IF(ISBLANK(TabelPZ[[#This Row],[Aantal HA Kring (gemeente)]]),IF(TabelPZ[[#This Row],[AantalHAPer100000RIZIV]]&lt;90,TRUE),IF(TabelPZ[[#This Row],[AantalHAPer100000HAK]]&lt;90,TRUE,FALSE))</f>
        <v>1</v>
      </c>
      <c r="N65" t="b">
        <f>OR(TabelPZ[[#This Row],[LageBevolking]]=TRUE,TabelPZ[[#This Row],[Kolom1]]=TRUE)</f>
        <v>1</v>
      </c>
    </row>
    <row r="66" spans="1:14" x14ac:dyDescent="0.25">
      <c r="A66" t="s">
        <v>94</v>
      </c>
      <c r="C66">
        <v>46025</v>
      </c>
      <c r="D66" t="s">
        <v>101</v>
      </c>
      <c r="E66" s="1">
        <v>3991.8703</v>
      </c>
      <c r="F66">
        <v>29528</v>
      </c>
      <c r="G66" s="1">
        <v>739.70339166580595</v>
      </c>
      <c r="H66" s="2">
        <v>84.665402329991906</v>
      </c>
      <c r="I66" s="2">
        <v>98.211866702790601</v>
      </c>
      <c r="J66">
        <v>25</v>
      </c>
      <c r="K66">
        <v>29</v>
      </c>
      <c r="L6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6" s="1" t="b">
        <f>IF(ISBLANK(TabelPZ[[#This Row],[Aantal HA Kring (gemeente)]]),IF(TabelPZ[[#This Row],[AantalHAPer100000RIZIV]]&lt;90,TRUE),IF(TabelPZ[[#This Row],[AantalHAPer100000HAK]]&lt;90,TRUE,FALSE))</f>
        <v>1</v>
      </c>
      <c r="N66" t="b">
        <f>OR(TabelPZ[[#This Row],[LageBevolking]]=TRUE,TabelPZ[[#This Row],[Kolom1]]=TRUE)</f>
        <v>1</v>
      </c>
    </row>
    <row r="67" spans="1:14" x14ac:dyDescent="0.25">
      <c r="A67" t="s">
        <v>94</v>
      </c>
      <c r="C67">
        <v>46021</v>
      </c>
      <c r="D67" t="s">
        <v>99</v>
      </c>
      <c r="E67" s="1">
        <v>8379.7137000000002</v>
      </c>
      <c r="F67">
        <v>76756</v>
      </c>
      <c r="G67" s="1">
        <v>915.97401472081299</v>
      </c>
      <c r="H67" s="2">
        <v>65.141487310438293</v>
      </c>
      <c r="I67" s="2">
        <v>72.958465787690898</v>
      </c>
      <c r="J67">
        <v>50</v>
      </c>
      <c r="K67">
        <v>56</v>
      </c>
      <c r="L6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7" s="1" t="b">
        <f>IF(ISBLANK(TabelPZ[[#This Row],[Aantal HA Kring (gemeente)]]),IF(TabelPZ[[#This Row],[AantalHAPer100000RIZIV]]&lt;90,TRUE),IF(TabelPZ[[#This Row],[AantalHAPer100000HAK]]&lt;90,TRUE,FALSE))</f>
        <v>1</v>
      </c>
      <c r="N67" t="b">
        <f>OR(TabelPZ[[#This Row],[LageBevolking]]=TRUE,TabelPZ[[#This Row],[Kolom1]]=TRUE)</f>
        <v>1</v>
      </c>
    </row>
    <row r="68" spans="1:14" x14ac:dyDescent="0.25">
      <c r="A68" t="s">
        <v>94</v>
      </c>
      <c r="C68">
        <v>42023</v>
      </c>
      <c r="D68" t="s">
        <v>95</v>
      </c>
      <c r="E68" s="1">
        <v>3192.5699</v>
      </c>
      <c r="F68">
        <v>10768</v>
      </c>
      <c r="G68" s="1">
        <v>337.28313983039197</v>
      </c>
      <c r="H68" s="2">
        <v>92.867756315007398</v>
      </c>
      <c r="I68" s="2">
        <v>148.58841010401201</v>
      </c>
      <c r="J68">
        <v>10</v>
      </c>
      <c r="K68">
        <v>16</v>
      </c>
      <c r="L6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8" s="1" t="b">
        <f>IF(ISBLANK(TabelPZ[[#This Row],[Aantal HA Kring (gemeente)]]),IF(TabelPZ[[#This Row],[AantalHAPer100000RIZIV]]&lt;90,TRUE),IF(TabelPZ[[#This Row],[AantalHAPer100000HAK]]&lt;90,TRUE,FALSE))</f>
        <v>0</v>
      </c>
      <c r="N68" t="b">
        <f>OR(TabelPZ[[#This Row],[LageBevolking]]=TRUE,TabelPZ[[#This Row],[Kolom1]]=TRUE)</f>
        <v>0</v>
      </c>
    </row>
    <row r="69" spans="1:14" x14ac:dyDescent="0.25">
      <c r="A69" t="s">
        <v>102</v>
      </c>
      <c r="B69" t="s">
        <v>103</v>
      </c>
      <c r="C69">
        <v>41082</v>
      </c>
      <c r="D69" t="s">
        <v>107</v>
      </c>
      <c r="E69" s="1">
        <v>3403.2683999999999</v>
      </c>
      <c r="F69">
        <v>19857</v>
      </c>
      <c r="G69" s="1">
        <v>583.46852690196295</v>
      </c>
      <c r="H69" s="2">
        <v>75.832701394154995</v>
      </c>
      <c r="I69" s="2">
        <v>95.684141612529601</v>
      </c>
      <c r="J69">
        <v>8</v>
      </c>
      <c r="K69">
        <v>19</v>
      </c>
      <c r="L6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69" s="1" t="b">
        <f>IF(ISBLANK(TabelPZ[[#This Row],[Aantal HA Kring (gemeente)]]),IF(TabelPZ[[#This Row],[AantalHAPer100000RIZIV]]&lt;90,TRUE),IF(TabelPZ[[#This Row],[AantalHAPer100000HAK]]&lt;90,TRUE,FALSE))</f>
        <v>1</v>
      </c>
      <c r="N69" t="b">
        <f>OR(TabelPZ[[#This Row],[LageBevolking]]=TRUE,TabelPZ[[#This Row],[Kolom1]]=TRUE)</f>
        <v>1</v>
      </c>
    </row>
    <row r="70" spans="1:14" x14ac:dyDescent="0.25">
      <c r="A70" t="s">
        <v>102</v>
      </c>
      <c r="B70" t="s">
        <v>103</v>
      </c>
      <c r="C70">
        <v>41024</v>
      </c>
      <c r="D70" t="s">
        <v>106</v>
      </c>
      <c r="E70" s="1">
        <v>3030.0608000000002</v>
      </c>
      <c r="F70">
        <v>18443</v>
      </c>
      <c r="G70" s="1">
        <v>608.66765445762701</v>
      </c>
      <c r="H70" s="2">
        <v>81.331670552513103</v>
      </c>
      <c r="I70" s="2">
        <v>92.175893292848201</v>
      </c>
      <c r="J70">
        <v>15</v>
      </c>
      <c r="K70">
        <v>17</v>
      </c>
      <c r="L7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0" s="1" t="b">
        <f>IF(ISBLANK(TabelPZ[[#This Row],[Aantal HA Kring (gemeente)]]),IF(TabelPZ[[#This Row],[AantalHAPer100000RIZIV]]&lt;90,TRUE),IF(TabelPZ[[#This Row],[AantalHAPer100000HAK]]&lt;90,TRUE,FALSE))</f>
        <v>1</v>
      </c>
      <c r="N70" t="b">
        <f>OR(TabelPZ[[#This Row],[LageBevolking]]=TRUE,TabelPZ[[#This Row],[Kolom1]]=TRUE)</f>
        <v>1</v>
      </c>
    </row>
    <row r="71" spans="1:14" x14ac:dyDescent="0.25">
      <c r="A71" t="s">
        <v>102</v>
      </c>
      <c r="B71" t="s">
        <v>103</v>
      </c>
      <c r="C71">
        <v>23105</v>
      </c>
      <c r="D71" t="s">
        <v>104</v>
      </c>
      <c r="E71" s="1">
        <v>1769.7315000000001</v>
      </c>
      <c r="F71">
        <v>13225</v>
      </c>
      <c r="G71" s="1">
        <v>747.28850110878398</v>
      </c>
      <c r="H71" s="2">
        <v>83.175803402646494</v>
      </c>
      <c r="I71" s="2">
        <v>113.421550094518</v>
      </c>
      <c r="J71">
        <v>11</v>
      </c>
      <c r="K71">
        <v>15</v>
      </c>
      <c r="L7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1" s="1" t="b">
        <f>IF(ISBLANK(TabelPZ[[#This Row],[Aantal HA Kring (gemeente)]]),IF(TabelPZ[[#This Row],[AantalHAPer100000RIZIV]]&lt;90,TRUE),IF(TabelPZ[[#This Row],[AantalHAPer100000HAK]]&lt;90,TRUE,FALSE))</f>
        <v>1</v>
      </c>
      <c r="N71" t="b">
        <f>OR(TabelPZ[[#This Row],[LageBevolking]]=TRUE,TabelPZ[[#This Row],[Kolom1]]=TRUE)</f>
        <v>1</v>
      </c>
    </row>
    <row r="72" spans="1:14" x14ac:dyDescent="0.25">
      <c r="A72" t="s">
        <v>102</v>
      </c>
      <c r="B72" t="s">
        <v>103</v>
      </c>
      <c r="C72">
        <v>41002</v>
      </c>
      <c r="D72" t="s">
        <v>105</v>
      </c>
      <c r="E72" s="1">
        <v>7811.5427</v>
      </c>
      <c r="F72">
        <v>85715</v>
      </c>
      <c r="G72" s="1">
        <v>1097.28645533743</v>
      </c>
      <c r="H72" s="2">
        <v>75.832701394154995</v>
      </c>
      <c r="I72" s="2">
        <v>86.332613894884204</v>
      </c>
      <c r="J72">
        <v>65</v>
      </c>
      <c r="K72">
        <v>74</v>
      </c>
      <c r="L7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2" s="1" t="b">
        <f>IF(ISBLANK(TabelPZ[[#This Row],[Aantal HA Kring (gemeente)]]),IF(TabelPZ[[#This Row],[AantalHAPer100000RIZIV]]&lt;90,TRUE),IF(TabelPZ[[#This Row],[AantalHAPer100000HAK]]&lt;90,TRUE,FALSE))</f>
        <v>1</v>
      </c>
      <c r="N72" t="b">
        <f>OR(TabelPZ[[#This Row],[LageBevolking]]=TRUE,TabelPZ[[#This Row],[Kolom1]]=TRUE)</f>
        <v>1</v>
      </c>
    </row>
    <row r="73" spans="1:14" x14ac:dyDescent="0.25">
      <c r="A73" t="s">
        <v>108</v>
      </c>
      <c r="B73" t="s">
        <v>109</v>
      </c>
      <c r="C73">
        <v>73066</v>
      </c>
      <c r="D73" t="s">
        <v>112</v>
      </c>
      <c r="E73" s="1">
        <v>5787.6331</v>
      </c>
      <c r="F73">
        <v>16665</v>
      </c>
      <c r="G73" s="1">
        <v>287.94154211330402</v>
      </c>
      <c r="H73" s="2">
        <v>60.006000600059998</v>
      </c>
      <c r="I73" s="2">
        <v>102.010201020102</v>
      </c>
      <c r="J73">
        <v>10</v>
      </c>
      <c r="K73">
        <v>17</v>
      </c>
      <c r="L7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3" s="1" t="b">
        <f>IF(ISBLANK(TabelPZ[[#This Row],[Aantal HA Kring (gemeente)]]),IF(TabelPZ[[#This Row],[AantalHAPer100000RIZIV]]&lt;90,TRUE),IF(TabelPZ[[#This Row],[AantalHAPer100000HAK]]&lt;90,TRUE,FALSE))</f>
        <v>1</v>
      </c>
      <c r="N73" t="b">
        <f>OR(TabelPZ[[#This Row],[LageBevolking]]=TRUE,TabelPZ[[#This Row],[Kolom1]]=TRUE)</f>
        <v>1</v>
      </c>
    </row>
    <row r="74" spans="1:14" x14ac:dyDescent="0.25">
      <c r="A74" t="s">
        <v>108</v>
      </c>
      <c r="B74" t="s">
        <v>109</v>
      </c>
      <c r="C74">
        <v>73032</v>
      </c>
      <c r="D74" t="s">
        <v>111</v>
      </c>
      <c r="E74" s="1">
        <v>3002.11</v>
      </c>
      <c r="F74">
        <v>9685</v>
      </c>
      <c r="G74" s="1">
        <v>322.60643347512303</v>
      </c>
      <c r="H74" s="2">
        <v>72.2767165720186</v>
      </c>
      <c r="I74" s="2">
        <v>103.252452245741</v>
      </c>
      <c r="J74">
        <v>7</v>
      </c>
      <c r="K74">
        <v>10</v>
      </c>
      <c r="L7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4" s="1" t="b">
        <f>IF(ISBLANK(TabelPZ[[#This Row],[Aantal HA Kring (gemeente)]]),IF(TabelPZ[[#This Row],[AantalHAPer100000RIZIV]]&lt;90,TRUE),IF(TabelPZ[[#This Row],[AantalHAPer100000HAK]]&lt;90,TRUE,FALSE))</f>
        <v>1</v>
      </c>
      <c r="N74" t="b">
        <f>OR(TabelPZ[[#This Row],[LageBevolking]]=TRUE,TabelPZ[[#This Row],[Kolom1]]=TRUE)</f>
        <v>1</v>
      </c>
    </row>
    <row r="75" spans="1:14" x14ac:dyDescent="0.25">
      <c r="A75" t="s">
        <v>108</v>
      </c>
      <c r="B75" t="s">
        <v>109</v>
      </c>
      <c r="C75">
        <v>73006</v>
      </c>
      <c r="D75" t="s">
        <v>110</v>
      </c>
      <c r="E75" s="1">
        <v>7589.5280000000002</v>
      </c>
      <c r="F75">
        <v>32318</v>
      </c>
      <c r="G75" s="1">
        <v>425.823582177969</v>
      </c>
      <c r="H75" s="2">
        <v>102.11027910143</v>
      </c>
      <c r="I75" s="2">
        <v>133.05278792004501</v>
      </c>
      <c r="J75">
        <v>33</v>
      </c>
      <c r="K75">
        <v>43</v>
      </c>
      <c r="L7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5" s="1" t="b">
        <f>IF(ISBLANK(TabelPZ[[#This Row],[Aantal HA Kring (gemeente)]]),IF(TabelPZ[[#This Row],[AantalHAPer100000RIZIV]]&lt;90,TRUE),IF(TabelPZ[[#This Row],[AantalHAPer100000HAK]]&lt;90,TRUE,FALSE))</f>
        <v>0</v>
      </c>
      <c r="N75" t="b">
        <f>OR(TabelPZ[[#This Row],[LageBevolking]]=TRUE,TabelPZ[[#This Row],[Kolom1]]=TRUE)</f>
        <v>0</v>
      </c>
    </row>
    <row r="76" spans="1:14" x14ac:dyDescent="0.25">
      <c r="A76" t="s">
        <v>113</v>
      </c>
      <c r="B76" t="s">
        <v>114</v>
      </c>
      <c r="C76">
        <v>11052</v>
      </c>
      <c r="D76" t="s">
        <v>116</v>
      </c>
      <c r="E76" s="1">
        <v>1300.6528000000001</v>
      </c>
      <c r="F76">
        <v>12893</v>
      </c>
      <c r="G76" s="1">
        <v>991.27145999301297</v>
      </c>
      <c r="H76" s="2">
        <v>85.317614209260796</v>
      </c>
      <c r="I76" s="2">
        <v>100.829907701854</v>
      </c>
      <c r="J76">
        <v>11</v>
      </c>
      <c r="K76">
        <v>13</v>
      </c>
      <c r="L7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6" s="1" t="b">
        <f>IF(ISBLANK(TabelPZ[[#This Row],[Aantal HA Kring (gemeente)]]),IF(TabelPZ[[#This Row],[AantalHAPer100000RIZIV]]&lt;90,TRUE),IF(TabelPZ[[#This Row],[AantalHAPer100000HAK]]&lt;90,TRUE,FALSE))</f>
        <v>1</v>
      </c>
      <c r="N76" t="b">
        <f>OR(TabelPZ[[#This Row],[LageBevolking]]=TRUE,TabelPZ[[#This Row],[Kolom1]]=TRUE)</f>
        <v>1</v>
      </c>
    </row>
    <row r="77" spans="1:14" x14ac:dyDescent="0.25">
      <c r="A77" t="s">
        <v>113</v>
      </c>
      <c r="B77" t="s">
        <v>114</v>
      </c>
      <c r="C77">
        <v>11007</v>
      </c>
      <c r="D77" t="s">
        <v>115</v>
      </c>
      <c r="E77" s="1">
        <v>391.8657</v>
      </c>
      <c r="F77">
        <v>10685</v>
      </c>
      <c r="G77" s="1">
        <v>2726.69947892862</v>
      </c>
      <c r="H77" s="2">
        <v>37.435657463734202</v>
      </c>
      <c r="I77" s="2">
        <v>56.153486195601303</v>
      </c>
      <c r="J77">
        <v>4</v>
      </c>
      <c r="K77">
        <v>6</v>
      </c>
      <c r="L7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7" s="1" t="b">
        <f>IF(ISBLANK(TabelPZ[[#This Row],[Aantal HA Kring (gemeente)]]),IF(TabelPZ[[#This Row],[AantalHAPer100000RIZIV]]&lt;90,TRUE),IF(TabelPZ[[#This Row],[AantalHAPer100000HAK]]&lt;90,TRUE,FALSE))</f>
        <v>1</v>
      </c>
      <c r="N77" t="b">
        <f>OR(TabelPZ[[#This Row],[LageBevolking]]=TRUE,TabelPZ[[#This Row],[Kolom1]]=TRUE)</f>
        <v>1</v>
      </c>
    </row>
    <row r="78" spans="1:14" x14ac:dyDescent="0.25">
      <c r="A78" t="s">
        <v>117</v>
      </c>
      <c r="B78" t="s">
        <v>118</v>
      </c>
      <c r="C78">
        <v>11008</v>
      </c>
      <c r="D78" t="s">
        <v>119</v>
      </c>
      <c r="E78" s="1">
        <v>3849.4821999999999</v>
      </c>
      <c r="F78">
        <v>37850</v>
      </c>
      <c r="G78" s="1">
        <v>983.24912373929101</v>
      </c>
      <c r="H78" s="2">
        <v>81.902245706737105</v>
      </c>
      <c r="I78" s="2">
        <v>113.60634081902199</v>
      </c>
      <c r="J78">
        <v>31</v>
      </c>
      <c r="K78">
        <v>43</v>
      </c>
      <c r="L7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8" s="1" t="b">
        <f>IF(ISBLANK(TabelPZ[[#This Row],[Aantal HA Kring (gemeente)]]),IF(TabelPZ[[#This Row],[AantalHAPer100000RIZIV]]&lt;90,TRUE),IF(TabelPZ[[#This Row],[AantalHAPer100000HAK]]&lt;90,TRUE,FALSE))</f>
        <v>1</v>
      </c>
      <c r="N78" t="b">
        <f>OR(TabelPZ[[#This Row],[LageBevolking]]=TRUE,TabelPZ[[#This Row],[Kolom1]]=TRUE)</f>
        <v>1</v>
      </c>
    </row>
    <row r="79" spans="1:14" x14ac:dyDescent="0.25">
      <c r="A79" t="s">
        <v>120</v>
      </c>
      <c r="B79" t="s">
        <v>121</v>
      </c>
      <c r="C79">
        <v>72042</v>
      </c>
      <c r="D79" t="s">
        <v>123</v>
      </c>
      <c r="E79" s="1">
        <v>11624.1008</v>
      </c>
      <c r="F79">
        <v>23423</v>
      </c>
      <c r="G79" s="1">
        <v>201.50375846706399</v>
      </c>
      <c r="H79" s="2">
        <v>46.9623873970029</v>
      </c>
      <c r="I79" s="2">
        <v>81.116850958459594</v>
      </c>
      <c r="J79">
        <v>11</v>
      </c>
      <c r="K79">
        <v>19</v>
      </c>
      <c r="L7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79" s="1" t="b">
        <f>IF(ISBLANK(TabelPZ[[#This Row],[Aantal HA Kring (gemeente)]]),IF(TabelPZ[[#This Row],[AantalHAPer100000RIZIV]]&lt;90,TRUE),IF(TabelPZ[[#This Row],[AantalHAPer100000HAK]]&lt;90,TRUE,FALSE))</f>
        <v>1</v>
      </c>
      <c r="N79" t="b">
        <f>OR(TabelPZ[[#This Row],[LageBevolking]]=TRUE,TabelPZ[[#This Row],[Kolom1]]=TRUE)</f>
        <v>1</v>
      </c>
    </row>
    <row r="80" spans="1:14" x14ac:dyDescent="0.25">
      <c r="A80" t="s">
        <v>120</v>
      </c>
      <c r="B80" t="s">
        <v>121</v>
      </c>
      <c r="C80">
        <v>72004</v>
      </c>
      <c r="D80" t="s">
        <v>122</v>
      </c>
      <c r="E80" s="1">
        <v>6496.0155000000004</v>
      </c>
      <c r="F80">
        <v>16005</v>
      </c>
      <c r="G80" s="1">
        <v>246.38180127495099</v>
      </c>
      <c r="H80" s="2">
        <v>87.472664792252402</v>
      </c>
      <c r="I80" s="2">
        <v>106.21680724773501</v>
      </c>
      <c r="J80">
        <v>14</v>
      </c>
      <c r="K80">
        <v>17</v>
      </c>
      <c r="L8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0" s="1" t="b">
        <f>IF(ISBLANK(TabelPZ[[#This Row],[Aantal HA Kring (gemeente)]]),IF(TabelPZ[[#This Row],[AantalHAPer100000RIZIV]]&lt;90,TRUE),IF(TabelPZ[[#This Row],[AantalHAPer100000HAK]]&lt;90,TRUE,FALSE))</f>
        <v>1</v>
      </c>
      <c r="N80" t="b">
        <f>OR(TabelPZ[[#This Row],[LageBevolking]]=TRUE,TabelPZ[[#This Row],[Kolom1]]=TRUE)</f>
        <v>1</v>
      </c>
    </row>
    <row r="81" spans="1:14" x14ac:dyDescent="0.25">
      <c r="A81" t="s">
        <v>124</v>
      </c>
      <c r="B81" t="s">
        <v>125</v>
      </c>
      <c r="C81">
        <v>23044</v>
      </c>
      <c r="D81" t="s">
        <v>126</v>
      </c>
      <c r="E81" s="1">
        <v>1007.8039</v>
      </c>
      <c r="F81">
        <v>13188</v>
      </c>
      <c r="G81" s="1">
        <v>1308.5879108028901</v>
      </c>
      <c r="I81" s="2">
        <v>75.826508947528097</v>
      </c>
      <c r="K81">
        <v>10</v>
      </c>
      <c r="L8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1" s="1" t="b">
        <f>IF(ISBLANK(TabelPZ[[#This Row],[Aantal HA Kring (gemeente)]]),IF(TabelPZ[[#This Row],[AantalHAPer100000RIZIV]]&lt;90,TRUE),IF(TabelPZ[[#This Row],[AantalHAPer100000HAK]]&lt;90,TRUE,FALSE))</f>
        <v>1</v>
      </c>
      <c r="N81" t="b">
        <f>OR(TabelPZ[[#This Row],[LageBevolking]]=TRUE,TabelPZ[[#This Row],[Kolom1]]=TRUE)</f>
        <v>1</v>
      </c>
    </row>
    <row r="82" spans="1:14" x14ac:dyDescent="0.25">
      <c r="A82" t="s">
        <v>124</v>
      </c>
      <c r="B82" t="s">
        <v>125</v>
      </c>
      <c r="C82">
        <v>41011</v>
      </c>
      <c r="D82" t="s">
        <v>127</v>
      </c>
      <c r="E82" s="1">
        <v>1377.3684000000001</v>
      </c>
      <c r="F82">
        <v>20086</v>
      </c>
      <c r="G82" s="1">
        <v>1458.2881384530101</v>
      </c>
      <c r="I82" s="2">
        <v>59.743104650005002</v>
      </c>
      <c r="K82">
        <v>12</v>
      </c>
      <c r="L8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2" s="1" t="b">
        <f>IF(ISBLANK(TabelPZ[[#This Row],[Aantal HA Kring (gemeente)]]),IF(TabelPZ[[#This Row],[AantalHAPer100000RIZIV]]&lt;90,TRUE),IF(TabelPZ[[#This Row],[AantalHAPer100000HAK]]&lt;90,TRUE,FALSE))</f>
        <v>1</v>
      </c>
      <c r="N82" t="b">
        <f>OR(TabelPZ[[#This Row],[LageBevolking]]=TRUE,TabelPZ[[#This Row],[Kolom1]]=TRUE)</f>
        <v>1</v>
      </c>
    </row>
    <row r="83" spans="1:14" x14ac:dyDescent="0.25">
      <c r="A83" t="s">
        <v>128</v>
      </c>
      <c r="B83" t="s">
        <v>129</v>
      </c>
      <c r="C83">
        <v>24020</v>
      </c>
      <c r="D83" t="s">
        <v>130</v>
      </c>
      <c r="E83" s="1">
        <v>5819.8918999999996</v>
      </c>
      <c r="F83">
        <v>23824</v>
      </c>
      <c r="G83" s="1">
        <v>409.354682343842</v>
      </c>
      <c r="H83" s="2">
        <v>83.948959032907993</v>
      </c>
      <c r="I83" s="2">
        <v>142.71323035594401</v>
      </c>
      <c r="J83">
        <v>20</v>
      </c>
      <c r="K83">
        <v>34</v>
      </c>
      <c r="L8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3" s="1" t="b">
        <f>IF(ISBLANK(TabelPZ[[#This Row],[Aantal HA Kring (gemeente)]]),IF(TabelPZ[[#This Row],[AantalHAPer100000RIZIV]]&lt;90,TRUE),IF(TabelPZ[[#This Row],[AantalHAPer100000HAK]]&lt;90,TRUE,FALSE))</f>
        <v>1</v>
      </c>
      <c r="N83" t="b">
        <f>OR(TabelPZ[[#This Row],[LageBevolking]]=TRUE,TabelPZ[[#This Row],[Kolom1]]=TRUE)</f>
        <v>1</v>
      </c>
    </row>
    <row r="84" spans="1:14" x14ac:dyDescent="0.25">
      <c r="A84" t="s">
        <v>131</v>
      </c>
      <c r="B84" t="s">
        <v>132</v>
      </c>
      <c r="C84">
        <v>12014</v>
      </c>
      <c r="D84" t="s">
        <v>134</v>
      </c>
      <c r="E84" s="1">
        <v>8645.9748999999993</v>
      </c>
      <c r="F84">
        <v>42478</v>
      </c>
      <c r="G84" s="1">
        <v>491.30376263294499</v>
      </c>
      <c r="H84" s="2">
        <v>63.562314609915703</v>
      </c>
      <c r="I84" s="2">
        <v>82.395593012853695</v>
      </c>
      <c r="J84">
        <v>27</v>
      </c>
      <c r="K84">
        <v>35</v>
      </c>
      <c r="L8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4" s="1" t="b">
        <f>IF(ISBLANK(TabelPZ[[#This Row],[Aantal HA Kring (gemeente)]]),IF(TabelPZ[[#This Row],[AantalHAPer100000RIZIV]]&lt;90,TRUE),IF(TabelPZ[[#This Row],[AantalHAPer100000HAK]]&lt;90,TRUE,FALSE))</f>
        <v>1</v>
      </c>
      <c r="N84" t="b">
        <f>OR(TabelPZ[[#This Row],[LageBevolking]]=TRUE,TabelPZ[[#This Row],[Kolom1]]=TRUE)</f>
        <v>1</v>
      </c>
    </row>
    <row r="85" spans="1:14" x14ac:dyDescent="0.25">
      <c r="A85" t="s">
        <v>131</v>
      </c>
      <c r="B85" t="s">
        <v>132</v>
      </c>
      <c r="C85">
        <v>12005</v>
      </c>
      <c r="D85" t="s">
        <v>133</v>
      </c>
      <c r="E85" s="1">
        <v>2926.6469000000002</v>
      </c>
      <c r="F85">
        <v>14951</v>
      </c>
      <c r="G85" s="1">
        <v>510.85766444869</v>
      </c>
      <c r="H85" s="2">
        <v>73.573674001738993</v>
      </c>
      <c r="I85" s="2">
        <v>107.016253093439</v>
      </c>
      <c r="J85">
        <v>11</v>
      </c>
      <c r="K85">
        <v>16</v>
      </c>
      <c r="L8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5" s="1" t="b">
        <f>IF(ISBLANK(TabelPZ[[#This Row],[Aantal HA Kring (gemeente)]]),IF(TabelPZ[[#This Row],[AantalHAPer100000RIZIV]]&lt;90,TRUE),IF(TabelPZ[[#This Row],[AantalHAPer100000HAK]]&lt;90,TRUE,FALSE))</f>
        <v>1</v>
      </c>
      <c r="N85" t="b">
        <f>OR(TabelPZ[[#This Row],[LageBevolking]]=TRUE,TabelPZ[[#This Row],[Kolom1]]=TRUE)</f>
        <v>1</v>
      </c>
    </row>
    <row r="86" spans="1:14" x14ac:dyDescent="0.25">
      <c r="A86" t="s">
        <v>131</v>
      </c>
      <c r="B86" t="s">
        <v>132</v>
      </c>
      <c r="C86">
        <v>12035</v>
      </c>
      <c r="D86" t="s">
        <v>137</v>
      </c>
      <c r="E86" s="1">
        <v>3611.6313</v>
      </c>
      <c r="F86">
        <v>20870</v>
      </c>
      <c r="G86" s="1">
        <v>577.85522016048503</v>
      </c>
      <c r="H86" s="2">
        <v>76.6650694777192</v>
      </c>
      <c r="I86" s="2">
        <v>95.831336847149004</v>
      </c>
      <c r="J86">
        <v>16</v>
      </c>
      <c r="K86">
        <v>20</v>
      </c>
      <c r="L8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6" s="1" t="b">
        <f>IF(ISBLANK(TabelPZ[[#This Row],[Aantal HA Kring (gemeente)]]),IF(TabelPZ[[#This Row],[AantalHAPer100000RIZIV]]&lt;90,TRUE),IF(TabelPZ[[#This Row],[AantalHAPer100000HAK]]&lt;90,TRUE,FALSE))</f>
        <v>1</v>
      </c>
      <c r="N86" t="b">
        <f>OR(TabelPZ[[#This Row],[LageBevolking]]=TRUE,TabelPZ[[#This Row],[Kolom1]]=TRUE)</f>
        <v>1</v>
      </c>
    </row>
    <row r="87" spans="1:14" x14ac:dyDescent="0.25">
      <c r="A87" t="s">
        <v>131</v>
      </c>
      <c r="B87" t="s">
        <v>132</v>
      </c>
      <c r="C87">
        <v>24048</v>
      </c>
      <c r="D87" t="s">
        <v>138</v>
      </c>
      <c r="E87" s="1">
        <v>1838.6312</v>
      </c>
      <c r="F87">
        <v>12743</v>
      </c>
      <c r="G87" s="1">
        <v>693.06993158823798</v>
      </c>
      <c r="H87" s="2">
        <v>54.932119595071804</v>
      </c>
      <c r="I87" s="2">
        <v>125.559130503021</v>
      </c>
      <c r="J87">
        <v>7</v>
      </c>
      <c r="K87">
        <v>16</v>
      </c>
      <c r="L8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7" s="1" t="b">
        <f>IF(ISBLANK(TabelPZ[[#This Row],[Aantal HA Kring (gemeente)]]),IF(TabelPZ[[#This Row],[AantalHAPer100000RIZIV]]&lt;90,TRUE),IF(TabelPZ[[#This Row],[AantalHAPer100000HAK]]&lt;90,TRUE,FALSE))</f>
        <v>1</v>
      </c>
      <c r="N87" t="b">
        <f>OR(TabelPZ[[#This Row],[LageBevolking]]=TRUE,TabelPZ[[#This Row],[Kolom1]]=TRUE)</f>
        <v>1</v>
      </c>
    </row>
    <row r="88" spans="1:14" x14ac:dyDescent="0.25">
      <c r="A88" t="s">
        <v>131</v>
      </c>
      <c r="B88" t="s">
        <v>132</v>
      </c>
      <c r="C88">
        <v>12029</v>
      </c>
      <c r="D88" t="s">
        <v>136</v>
      </c>
      <c r="E88" s="1">
        <v>3495.5803999999998</v>
      </c>
      <c r="F88">
        <v>17584</v>
      </c>
      <c r="G88" s="1">
        <v>503.03520411088198</v>
      </c>
      <c r="H88" s="2">
        <v>96.678798908098301</v>
      </c>
      <c r="I88" s="2">
        <v>102.365787079163</v>
      </c>
      <c r="J88">
        <v>17</v>
      </c>
      <c r="K88">
        <v>18</v>
      </c>
      <c r="L8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8" s="1" t="b">
        <f>IF(ISBLANK(TabelPZ[[#This Row],[Aantal HA Kring (gemeente)]]),IF(TabelPZ[[#This Row],[AantalHAPer100000RIZIV]]&lt;90,TRUE),IF(TabelPZ[[#This Row],[AantalHAPer100000HAK]]&lt;90,TRUE,FALSE))</f>
        <v>0</v>
      </c>
      <c r="N88" t="b">
        <f>OR(TabelPZ[[#This Row],[LageBevolking]]=TRUE,TabelPZ[[#This Row],[Kolom1]]=TRUE)</f>
        <v>0</v>
      </c>
    </row>
    <row r="89" spans="1:14" x14ac:dyDescent="0.25">
      <c r="A89" t="s">
        <v>131</v>
      </c>
      <c r="B89" t="s">
        <v>132</v>
      </c>
      <c r="C89">
        <v>12025</v>
      </c>
      <c r="D89" t="s">
        <v>135</v>
      </c>
      <c r="E89" s="1">
        <v>6518.7750999999998</v>
      </c>
      <c r="F89">
        <v>86304</v>
      </c>
      <c r="G89" s="1">
        <v>1323.92970575101</v>
      </c>
      <c r="H89" s="2">
        <v>92.695587690026002</v>
      </c>
      <c r="I89" s="2">
        <v>101.965146459029</v>
      </c>
      <c r="J89">
        <v>80</v>
      </c>
      <c r="K89">
        <v>88</v>
      </c>
      <c r="L8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89" s="1" t="b">
        <f>IF(ISBLANK(TabelPZ[[#This Row],[Aantal HA Kring (gemeente)]]),IF(TabelPZ[[#This Row],[AantalHAPer100000RIZIV]]&lt;90,TRUE),IF(TabelPZ[[#This Row],[AantalHAPer100000HAK]]&lt;90,TRUE,FALSE))</f>
        <v>0</v>
      </c>
      <c r="N89" t="b">
        <f>OR(TabelPZ[[#This Row],[LageBevolking]]=TRUE,TabelPZ[[#This Row],[Kolom1]]=TRUE)</f>
        <v>0</v>
      </c>
    </row>
    <row r="90" spans="1:14" x14ac:dyDescent="0.25">
      <c r="A90" t="s">
        <v>139</v>
      </c>
      <c r="B90" t="s">
        <v>140</v>
      </c>
      <c r="C90">
        <v>72041</v>
      </c>
      <c r="D90" t="s">
        <v>141</v>
      </c>
      <c r="E90" s="1">
        <v>6560.6486999999997</v>
      </c>
      <c r="F90">
        <v>20454</v>
      </c>
      <c r="G90" s="1">
        <v>311.76795062963799</v>
      </c>
      <c r="H90" s="2">
        <v>107.55842378019</v>
      </c>
      <c r="I90" s="2">
        <v>122.225481568397</v>
      </c>
      <c r="J90">
        <v>22</v>
      </c>
      <c r="K90">
        <v>25</v>
      </c>
      <c r="L9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0" s="1" t="b">
        <f>IF(ISBLANK(TabelPZ[[#This Row],[Aantal HA Kring (gemeente)]]),IF(TabelPZ[[#This Row],[AantalHAPer100000RIZIV]]&lt;90,TRUE),IF(TabelPZ[[#This Row],[AantalHAPer100000HAK]]&lt;90,TRUE,FALSE))</f>
        <v>0</v>
      </c>
      <c r="N90" t="b">
        <f>OR(TabelPZ[[#This Row],[LageBevolking]]=TRUE,TabelPZ[[#This Row],[Kolom1]]=TRUE)</f>
        <v>0</v>
      </c>
    </row>
    <row r="91" spans="1:14" x14ac:dyDescent="0.25">
      <c r="A91" t="s">
        <v>142</v>
      </c>
      <c r="B91" t="s">
        <v>143</v>
      </c>
      <c r="C91">
        <v>23033</v>
      </c>
      <c r="D91" t="s">
        <v>144</v>
      </c>
      <c r="E91" s="1">
        <v>2042.8394000000001</v>
      </c>
      <c r="F91">
        <v>11172</v>
      </c>
      <c r="G91" s="1">
        <v>546.88586875698604</v>
      </c>
      <c r="H91" s="2">
        <v>71.607590404582893</v>
      </c>
      <c r="I91" s="2">
        <v>80.558539205155796</v>
      </c>
      <c r="J91">
        <v>8</v>
      </c>
      <c r="K91">
        <v>9</v>
      </c>
      <c r="L9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1" s="1" t="b">
        <f>IF(ISBLANK(TabelPZ[[#This Row],[Aantal HA Kring (gemeente)]]),IF(TabelPZ[[#This Row],[AantalHAPer100000RIZIV]]&lt;90,TRUE),IF(TabelPZ[[#This Row],[AantalHAPer100000HAK]]&lt;90,TRUE,FALSE))</f>
        <v>1</v>
      </c>
      <c r="N91" t="b">
        <f>OR(TabelPZ[[#This Row],[LageBevolking]]=TRUE,TabelPZ[[#This Row],[Kolom1]]=TRUE)</f>
        <v>1</v>
      </c>
    </row>
    <row r="92" spans="1:14" x14ac:dyDescent="0.25">
      <c r="A92" t="s">
        <v>145</v>
      </c>
      <c r="B92" t="s">
        <v>146</v>
      </c>
      <c r="C92">
        <v>23062</v>
      </c>
      <c r="D92" t="s">
        <v>147</v>
      </c>
      <c r="E92" s="1">
        <v>4443.2614999999996</v>
      </c>
      <c r="F92">
        <v>25169</v>
      </c>
      <c r="G92" s="1">
        <v>566.45326861810895</v>
      </c>
      <c r="I92" s="2">
        <v>79.462831260677802</v>
      </c>
      <c r="K92">
        <v>20</v>
      </c>
      <c r="L9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2" s="1" t="b">
        <f>IF(ISBLANK(TabelPZ[[#This Row],[Aantal HA Kring (gemeente)]]),IF(TabelPZ[[#This Row],[AantalHAPer100000RIZIV]]&lt;90,TRUE),IF(TabelPZ[[#This Row],[AantalHAPer100000HAK]]&lt;90,TRUE,FALSE))</f>
        <v>1</v>
      </c>
      <c r="N92" t="b">
        <f>OR(TabelPZ[[#This Row],[LageBevolking]]=TRUE,TabelPZ[[#This Row],[Kolom1]]=TRUE)</f>
        <v>1</v>
      </c>
    </row>
    <row r="93" spans="1:14" x14ac:dyDescent="0.25">
      <c r="A93" t="s">
        <v>148</v>
      </c>
      <c r="B93" t="s">
        <v>149</v>
      </c>
      <c r="C93">
        <v>23002</v>
      </c>
      <c r="D93" t="s">
        <v>150</v>
      </c>
      <c r="E93" s="1">
        <v>4963.9784</v>
      </c>
      <c r="F93">
        <v>32958</v>
      </c>
      <c r="G93" s="1">
        <v>663.94325970475597</v>
      </c>
      <c r="I93" s="2">
        <v>81.922446750409605</v>
      </c>
      <c r="K93">
        <v>27</v>
      </c>
      <c r="L9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3" s="1" t="b">
        <f>IF(ISBLANK(TabelPZ[[#This Row],[Aantal HA Kring (gemeente)]]),IF(TabelPZ[[#This Row],[AantalHAPer100000RIZIV]]&lt;90,TRUE),IF(TabelPZ[[#This Row],[AantalHAPer100000HAK]]&lt;90,TRUE,FALSE))</f>
        <v>1</v>
      </c>
      <c r="N93" t="b">
        <f>OR(TabelPZ[[#This Row],[LageBevolking]]=TRUE,TabelPZ[[#This Row],[Kolom1]]=TRUE)</f>
        <v>1</v>
      </c>
    </row>
    <row r="94" spans="1:14" x14ac:dyDescent="0.25">
      <c r="A94" t="s">
        <v>148</v>
      </c>
      <c r="B94" t="s">
        <v>149</v>
      </c>
      <c r="C94">
        <v>23052</v>
      </c>
      <c r="D94" t="s">
        <v>151</v>
      </c>
      <c r="E94" s="1">
        <v>3671.8379</v>
      </c>
      <c r="F94">
        <v>16294</v>
      </c>
      <c r="G94" s="1">
        <v>443.75597299651997</v>
      </c>
      <c r="I94" s="2">
        <v>110.470111697557</v>
      </c>
      <c r="K94">
        <v>18</v>
      </c>
      <c r="L9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4" s="1" t="b">
        <f>IF(ISBLANK(TabelPZ[[#This Row],[Aantal HA Kring (gemeente)]]),IF(TabelPZ[[#This Row],[AantalHAPer100000RIZIV]]&lt;90,TRUE),IF(TabelPZ[[#This Row],[AantalHAPer100000HAK]]&lt;90,TRUE,FALSE))</f>
        <v>0</v>
      </c>
      <c r="N94" t="b">
        <f>OR(TabelPZ[[#This Row],[LageBevolking]]=TRUE,TabelPZ[[#This Row],[Kolom1]]=TRUE)</f>
        <v>0</v>
      </c>
    </row>
    <row r="95" spans="1:14" x14ac:dyDescent="0.25">
      <c r="A95" t="s">
        <v>152</v>
      </c>
      <c r="B95" t="s">
        <v>153</v>
      </c>
      <c r="C95">
        <v>23038</v>
      </c>
      <c r="D95" t="s">
        <v>155</v>
      </c>
      <c r="E95" s="1">
        <v>3349.4104000000002</v>
      </c>
      <c r="F95">
        <v>11898</v>
      </c>
      <c r="G95" s="1">
        <v>355.22669900350201</v>
      </c>
      <c r="H95" s="2">
        <v>84.047739115817805</v>
      </c>
      <c r="I95" s="2">
        <v>100.85728693898101</v>
      </c>
      <c r="J95">
        <v>10</v>
      </c>
      <c r="K95">
        <v>12</v>
      </c>
      <c r="L9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5" s="1" t="b">
        <f>IF(ISBLANK(TabelPZ[[#This Row],[Aantal HA Kring (gemeente)]]),IF(TabelPZ[[#This Row],[AantalHAPer100000RIZIV]]&lt;90,TRUE),IF(TabelPZ[[#This Row],[AantalHAPer100000HAK]]&lt;90,TRUE,FALSE))</f>
        <v>1</v>
      </c>
      <c r="N95" t="b">
        <f>OR(TabelPZ[[#This Row],[LageBevolking]]=TRUE,TabelPZ[[#This Row],[Kolom1]]=TRUE)</f>
        <v>1</v>
      </c>
    </row>
    <row r="96" spans="1:14" x14ac:dyDescent="0.25">
      <c r="A96" t="s">
        <v>152</v>
      </c>
      <c r="B96" t="s">
        <v>153</v>
      </c>
      <c r="C96">
        <v>23081</v>
      </c>
      <c r="D96" t="s">
        <v>158</v>
      </c>
      <c r="E96" s="1">
        <v>2345.89</v>
      </c>
      <c r="F96">
        <v>12090</v>
      </c>
      <c r="G96" s="1">
        <v>515.36943334938996</v>
      </c>
      <c r="H96" s="2">
        <v>66.170388751033897</v>
      </c>
      <c r="I96" s="2">
        <v>90.984284532671595</v>
      </c>
      <c r="J96">
        <v>8</v>
      </c>
      <c r="K96">
        <v>11</v>
      </c>
      <c r="L9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6" s="1" t="b">
        <f>IF(ISBLANK(TabelPZ[[#This Row],[Aantal HA Kring (gemeente)]]),IF(TabelPZ[[#This Row],[AantalHAPer100000RIZIV]]&lt;90,TRUE),IF(TabelPZ[[#This Row],[AantalHAPer100000HAK]]&lt;90,TRUE,FALSE))</f>
        <v>1</v>
      </c>
      <c r="N96" t="b">
        <f>OR(TabelPZ[[#This Row],[LageBevolking]]=TRUE,TabelPZ[[#This Row],[Kolom1]]=TRUE)</f>
        <v>1</v>
      </c>
    </row>
    <row r="97" spans="1:14" x14ac:dyDescent="0.25">
      <c r="A97" t="s">
        <v>152</v>
      </c>
      <c r="B97" t="s">
        <v>153</v>
      </c>
      <c r="C97">
        <v>23096</v>
      </c>
      <c r="D97" t="s">
        <v>160</v>
      </c>
      <c r="E97" s="1">
        <v>4283.4376000000002</v>
      </c>
      <c r="F97">
        <v>23325</v>
      </c>
      <c r="G97" s="1">
        <v>544.53927378328103</v>
      </c>
      <c r="H97" s="2">
        <v>77.170418006430907</v>
      </c>
      <c r="I97" s="2">
        <v>90.032154340836001</v>
      </c>
      <c r="J97">
        <v>18</v>
      </c>
      <c r="K97">
        <v>21</v>
      </c>
      <c r="L9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7" s="1" t="b">
        <f>IF(ISBLANK(TabelPZ[[#This Row],[Aantal HA Kring (gemeente)]]),IF(TabelPZ[[#This Row],[AantalHAPer100000RIZIV]]&lt;90,TRUE),IF(TabelPZ[[#This Row],[AantalHAPer100000HAK]]&lt;90,TRUE,FALSE))</f>
        <v>1</v>
      </c>
      <c r="N97" t="b">
        <f>OR(TabelPZ[[#This Row],[LageBevolking]]=TRUE,TabelPZ[[#This Row],[Kolom1]]=TRUE)</f>
        <v>1</v>
      </c>
    </row>
    <row r="98" spans="1:14" x14ac:dyDescent="0.25">
      <c r="A98" t="s">
        <v>152</v>
      </c>
      <c r="B98" t="s">
        <v>153</v>
      </c>
      <c r="C98">
        <v>23050</v>
      </c>
      <c r="D98" t="s">
        <v>157</v>
      </c>
      <c r="E98" s="1">
        <v>3481.8494000000001</v>
      </c>
      <c r="F98">
        <v>19164</v>
      </c>
      <c r="G98" s="1">
        <v>550.39715388034904</v>
      </c>
      <c r="H98" s="2">
        <v>73.053642245877697</v>
      </c>
      <c r="I98" s="2">
        <v>99.1442287622626</v>
      </c>
      <c r="J98">
        <v>14</v>
      </c>
      <c r="K98">
        <v>19</v>
      </c>
      <c r="L9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8" s="1" t="b">
        <f>IF(ISBLANK(TabelPZ[[#This Row],[Aantal HA Kring (gemeente)]]),IF(TabelPZ[[#This Row],[AantalHAPer100000RIZIV]]&lt;90,TRUE),IF(TabelPZ[[#This Row],[AantalHAPer100000HAK]]&lt;90,TRUE,FALSE))</f>
        <v>1</v>
      </c>
      <c r="N98" t="b">
        <f>OR(TabelPZ[[#This Row],[LageBevolking]]=TRUE,TabelPZ[[#This Row],[Kolom1]]=TRUE)</f>
        <v>1</v>
      </c>
    </row>
    <row r="99" spans="1:14" x14ac:dyDescent="0.25">
      <c r="A99" t="s">
        <v>152</v>
      </c>
      <c r="B99" t="s">
        <v>153</v>
      </c>
      <c r="C99">
        <v>23025</v>
      </c>
      <c r="D99" t="s">
        <v>154</v>
      </c>
      <c r="E99" s="1">
        <v>3861.0419000000002</v>
      </c>
      <c r="F99">
        <v>37355</v>
      </c>
      <c r="G99" s="1">
        <v>967.48496824134395</v>
      </c>
      <c r="H99" s="2">
        <v>66.925445054209604</v>
      </c>
      <c r="I99" s="2">
        <v>88.341587471556707</v>
      </c>
      <c r="J99">
        <v>25</v>
      </c>
      <c r="K99">
        <v>33</v>
      </c>
      <c r="L9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99" s="1" t="b">
        <f>IF(ISBLANK(TabelPZ[[#This Row],[Aantal HA Kring (gemeente)]]),IF(TabelPZ[[#This Row],[AantalHAPer100000RIZIV]]&lt;90,TRUE),IF(TabelPZ[[#This Row],[AantalHAPer100000HAK]]&lt;90,TRUE,FALSE))</f>
        <v>1</v>
      </c>
      <c r="N99" t="b">
        <f>OR(TabelPZ[[#This Row],[LageBevolking]]=TRUE,TabelPZ[[#This Row],[Kolom1]]=TRUE)</f>
        <v>1</v>
      </c>
    </row>
    <row r="100" spans="1:14" x14ac:dyDescent="0.25">
      <c r="A100" t="s">
        <v>152</v>
      </c>
      <c r="B100" t="s">
        <v>153</v>
      </c>
      <c r="C100">
        <v>23047</v>
      </c>
      <c r="D100" t="s">
        <v>156</v>
      </c>
      <c r="E100" s="1">
        <v>1159.4321</v>
      </c>
      <c r="F100">
        <v>15417</v>
      </c>
      <c r="G100" s="1">
        <v>1329.7027053158199</v>
      </c>
      <c r="H100" s="2">
        <v>45.404423688136497</v>
      </c>
      <c r="I100" s="2">
        <v>64.863462411623502</v>
      </c>
      <c r="J100">
        <v>7</v>
      </c>
      <c r="K100">
        <v>10</v>
      </c>
      <c r="L10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0" s="1" t="b">
        <f>IF(ISBLANK(TabelPZ[[#This Row],[Aantal HA Kring (gemeente)]]),IF(TabelPZ[[#This Row],[AantalHAPer100000RIZIV]]&lt;90,TRUE),IF(TabelPZ[[#This Row],[AantalHAPer100000HAK]]&lt;90,TRUE,FALSE))</f>
        <v>1</v>
      </c>
      <c r="N100" t="b">
        <f>OR(TabelPZ[[#This Row],[LageBevolking]]=TRUE,TabelPZ[[#This Row],[Kolom1]]=TRUE)</f>
        <v>1</v>
      </c>
    </row>
    <row r="101" spans="1:14" x14ac:dyDescent="0.25">
      <c r="A101" t="s">
        <v>152</v>
      </c>
      <c r="B101" t="s">
        <v>153</v>
      </c>
      <c r="C101">
        <v>23102</v>
      </c>
      <c r="D101" t="s">
        <v>161</v>
      </c>
      <c r="E101" s="1">
        <v>874.39449999999999</v>
      </c>
      <c r="F101">
        <v>16347</v>
      </c>
      <c r="G101" s="1">
        <v>1869.52228084692</v>
      </c>
      <c r="H101" s="2">
        <v>42.821312779103202</v>
      </c>
      <c r="I101" s="2">
        <v>91.759955955221102</v>
      </c>
      <c r="J101">
        <v>7</v>
      </c>
      <c r="K101">
        <v>15</v>
      </c>
      <c r="L10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1" s="1" t="b">
        <f>IF(ISBLANK(TabelPZ[[#This Row],[Aantal HA Kring (gemeente)]]),IF(TabelPZ[[#This Row],[AantalHAPer100000RIZIV]]&lt;90,TRUE),IF(TabelPZ[[#This Row],[AantalHAPer100000HAK]]&lt;90,TRUE,FALSE))</f>
        <v>1</v>
      </c>
      <c r="N101" t="b">
        <f>OR(TabelPZ[[#This Row],[LageBevolking]]=TRUE,TabelPZ[[#This Row],[Kolom1]]=TRUE)</f>
        <v>1</v>
      </c>
    </row>
    <row r="102" spans="1:14" x14ac:dyDescent="0.25">
      <c r="A102" t="s">
        <v>152</v>
      </c>
      <c r="B102" t="s">
        <v>153</v>
      </c>
      <c r="C102">
        <v>23088</v>
      </c>
      <c r="D102" t="s">
        <v>159</v>
      </c>
      <c r="E102" s="1">
        <v>2147.2076000000002</v>
      </c>
      <c r="F102">
        <v>44015</v>
      </c>
      <c r="G102" s="1">
        <v>2049.87165656455</v>
      </c>
      <c r="H102" s="2">
        <v>49.982960354424598</v>
      </c>
      <c r="I102" s="2">
        <v>61.342724071339298</v>
      </c>
      <c r="J102">
        <v>22</v>
      </c>
      <c r="K102">
        <v>27</v>
      </c>
      <c r="L10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2" s="1" t="b">
        <f>IF(ISBLANK(TabelPZ[[#This Row],[Aantal HA Kring (gemeente)]]),IF(TabelPZ[[#This Row],[AantalHAPer100000RIZIV]]&lt;90,TRUE),IF(TabelPZ[[#This Row],[AantalHAPer100000HAK]]&lt;90,TRUE,FALSE))</f>
        <v>1</v>
      </c>
      <c r="N102" t="b">
        <f>OR(TabelPZ[[#This Row],[LageBevolking]]=TRUE,TabelPZ[[#This Row],[Kolom1]]=TRUE)</f>
        <v>1</v>
      </c>
    </row>
    <row r="103" spans="1:14" x14ac:dyDescent="0.25">
      <c r="A103" t="s">
        <v>162</v>
      </c>
      <c r="B103" t="s">
        <v>163</v>
      </c>
      <c r="C103">
        <v>24045</v>
      </c>
      <c r="D103" t="s">
        <v>166</v>
      </c>
      <c r="E103" s="1">
        <v>3963.9276</v>
      </c>
      <c r="F103">
        <v>9892</v>
      </c>
      <c r="G103" s="1">
        <v>249.55047110345799</v>
      </c>
      <c r="H103" s="2">
        <v>60.655074807925601</v>
      </c>
      <c r="I103" s="2">
        <v>121.310149615851</v>
      </c>
      <c r="J103">
        <v>6</v>
      </c>
      <c r="K103">
        <v>12</v>
      </c>
      <c r="L10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3" s="1" t="b">
        <f>IF(ISBLANK(TabelPZ[[#This Row],[Aantal HA Kring (gemeente)]]),IF(TabelPZ[[#This Row],[AantalHAPer100000RIZIV]]&lt;90,TRUE),IF(TabelPZ[[#This Row],[AantalHAPer100000HAK]]&lt;90,TRUE,FALSE))</f>
        <v>1</v>
      </c>
      <c r="N103" t="b">
        <f>OR(TabelPZ[[#This Row],[LageBevolking]]=TRUE,TabelPZ[[#This Row],[Kolom1]]=TRUE)</f>
        <v>1</v>
      </c>
    </row>
    <row r="104" spans="1:14" x14ac:dyDescent="0.25">
      <c r="A104" t="s">
        <v>162</v>
      </c>
      <c r="B104" t="s">
        <v>163</v>
      </c>
      <c r="C104">
        <v>24011</v>
      </c>
      <c r="D104" t="s">
        <v>165</v>
      </c>
      <c r="E104" s="1">
        <v>3973.4546999999998</v>
      </c>
      <c r="F104">
        <v>10025</v>
      </c>
      <c r="G104" s="1">
        <v>252.29934042031499</v>
      </c>
      <c r="H104" s="2">
        <v>79.800498753117196</v>
      </c>
      <c r="I104" s="2">
        <v>99.750623441396499</v>
      </c>
      <c r="J104">
        <v>8</v>
      </c>
      <c r="K104">
        <v>10</v>
      </c>
      <c r="L10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4" s="1" t="b">
        <f>IF(ISBLANK(TabelPZ[[#This Row],[Aantal HA Kring (gemeente)]]),IF(TabelPZ[[#This Row],[AantalHAPer100000RIZIV]]&lt;90,TRUE),IF(TabelPZ[[#This Row],[AantalHAPer100000HAK]]&lt;90,TRUE,FALSE))</f>
        <v>1</v>
      </c>
      <c r="N104" t="b">
        <f>OR(TabelPZ[[#This Row],[LageBevolking]]=TRUE,TabelPZ[[#This Row],[Kolom1]]=TRUE)</f>
        <v>1</v>
      </c>
    </row>
    <row r="105" spans="1:14" x14ac:dyDescent="0.25">
      <c r="A105" t="s">
        <v>162</v>
      </c>
      <c r="B105" t="s">
        <v>163</v>
      </c>
      <c r="C105">
        <v>24009</v>
      </c>
      <c r="D105" t="s">
        <v>164</v>
      </c>
      <c r="E105" s="1">
        <v>2974.7132999999999</v>
      </c>
      <c r="F105">
        <v>9958</v>
      </c>
      <c r="G105" s="1">
        <v>334.75494932570501</v>
      </c>
      <c r="H105" s="2">
        <v>100.421771440048</v>
      </c>
      <c r="I105" s="2">
        <v>150.632657160072</v>
      </c>
      <c r="J105">
        <v>10</v>
      </c>
      <c r="K105">
        <v>15</v>
      </c>
      <c r="L10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5" s="1" t="b">
        <f>IF(ISBLANK(TabelPZ[[#This Row],[Aantal HA Kring (gemeente)]]),IF(TabelPZ[[#This Row],[AantalHAPer100000RIZIV]]&lt;90,TRUE),IF(TabelPZ[[#This Row],[AantalHAPer100000HAK]]&lt;90,TRUE,FALSE))</f>
        <v>0</v>
      </c>
      <c r="N105" t="b">
        <f>OR(TabelPZ[[#This Row],[LageBevolking]]=TRUE,TabelPZ[[#This Row],[Kolom1]]=TRUE)</f>
        <v>0</v>
      </c>
    </row>
    <row r="106" spans="1:14" x14ac:dyDescent="0.25">
      <c r="A106" t="s">
        <v>162</v>
      </c>
      <c r="B106" t="s">
        <v>163</v>
      </c>
      <c r="C106">
        <v>24086</v>
      </c>
      <c r="D106" t="s">
        <v>167</v>
      </c>
      <c r="E106" s="1">
        <v>3113.8609999999999</v>
      </c>
      <c r="F106">
        <v>11099</v>
      </c>
      <c r="G106" s="1">
        <v>356.438517968528</v>
      </c>
      <c r="H106" s="2">
        <v>144.157131273088</v>
      </c>
      <c r="I106" s="2">
        <v>144.157131273088</v>
      </c>
      <c r="J106">
        <v>16</v>
      </c>
      <c r="K106">
        <v>16</v>
      </c>
      <c r="L10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6" s="1" t="b">
        <f>IF(ISBLANK(TabelPZ[[#This Row],[Aantal HA Kring (gemeente)]]),IF(TabelPZ[[#This Row],[AantalHAPer100000RIZIV]]&lt;90,TRUE),IF(TabelPZ[[#This Row],[AantalHAPer100000HAK]]&lt;90,TRUE,FALSE))</f>
        <v>0</v>
      </c>
      <c r="N106" t="b">
        <f>OR(TabelPZ[[#This Row],[LageBevolking]]=TRUE,TabelPZ[[#This Row],[Kolom1]]=TRUE)</f>
        <v>0</v>
      </c>
    </row>
    <row r="107" spans="1:14" x14ac:dyDescent="0.25">
      <c r="A107" t="s">
        <v>168</v>
      </c>
      <c r="B107" t="s">
        <v>169</v>
      </c>
      <c r="C107">
        <v>36007</v>
      </c>
      <c r="D107" t="s">
        <v>171</v>
      </c>
      <c r="E107" s="1">
        <v>1615.7265</v>
      </c>
      <c r="F107">
        <v>10928</v>
      </c>
      <c r="G107" s="1">
        <v>676.35209300583995</v>
      </c>
      <c r="H107" s="2">
        <v>64.055636896046806</v>
      </c>
      <c r="I107" s="2">
        <v>118.96046852123</v>
      </c>
      <c r="J107">
        <v>7</v>
      </c>
      <c r="K107">
        <v>13</v>
      </c>
      <c r="L10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7" s="1" t="b">
        <f>IF(ISBLANK(TabelPZ[[#This Row],[Aantal HA Kring (gemeente)]]),IF(TabelPZ[[#This Row],[AantalHAPer100000RIZIV]]&lt;90,TRUE),IF(TabelPZ[[#This Row],[AantalHAPer100000HAK]]&lt;90,TRUE,FALSE))</f>
        <v>1</v>
      </c>
      <c r="N107" t="b">
        <f>OR(TabelPZ[[#This Row],[LageBevolking]]=TRUE,TabelPZ[[#This Row],[Kolom1]]=TRUE)</f>
        <v>1</v>
      </c>
    </row>
    <row r="108" spans="1:14" x14ac:dyDescent="0.25">
      <c r="A108" t="s">
        <v>168</v>
      </c>
      <c r="B108" t="s">
        <v>169</v>
      </c>
      <c r="C108">
        <v>36008</v>
      </c>
      <c r="D108" t="s">
        <v>172</v>
      </c>
      <c r="E108" s="1">
        <v>2548.3137000000002</v>
      </c>
      <c r="F108">
        <v>27729</v>
      </c>
      <c r="G108" s="1">
        <v>1088.13133955996</v>
      </c>
      <c r="H108" s="2">
        <v>61.307656244365099</v>
      </c>
      <c r="I108" s="2">
        <v>72.126654405135397</v>
      </c>
      <c r="J108">
        <v>17</v>
      </c>
      <c r="K108">
        <v>20</v>
      </c>
      <c r="L10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8" s="1" t="b">
        <f>IF(ISBLANK(TabelPZ[[#This Row],[Aantal HA Kring (gemeente)]]),IF(TabelPZ[[#This Row],[AantalHAPer100000RIZIV]]&lt;90,TRUE),IF(TabelPZ[[#This Row],[AantalHAPer100000HAK]]&lt;90,TRUE,FALSE))</f>
        <v>1</v>
      </c>
      <c r="N108" t="b">
        <f>OR(TabelPZ[[#This Row],[LageBevolking]]=TRUE,TabelPZ[[#This Row],[Kolom1]]=TRUE)</f>
        <v>1</v>
      </c>
    </row>
    <row r="109" spans="1:14" x14ac:dyDescent="0.25">
      <c r="A109" t="s">
        <v>168</v>
      </c>
      <c r="B109" t="s">
        <v>169</v>
      </c>
      <c r="C109">
        <v>34025</v>
      </c>
      <c r="D109" t="s">
        <v>170</v>
      </c>
      <c r="E109" s="1">
        <v>1315.018</v>
      </c>
      <c r="F109">
        <v>5742</v>
      </c>
      <c r="G109" s="1">
        <v>436.64801546442698</v>
      </c>
      <c r="H109" s="2">
        <v>104.493207941484</v>
      </c>
      <c r="I109" s="2">
        <v>139.32427725531201</v>
      </c>
      <c r="J109">
        <v>6</v>
      </c>
      <c r="K109">
        <v>8</v>
      </c>
      <c r="L10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09" s="1" t="b">
        <f>IF(ISBLANK(TabelPZ[[#This Row],[Aantal HA Kring (gemeente)]]),IF(TabelPZ[[#This Row],[AantalHAPer100000RIZIV]]&lt;90,TRUE),IF(TabelPZ[[#This Row],[AantalHAPer100000HAK]]&lt;90,TRUE,FALSE))</f>
        <v>0</v>
      </c>
      <c r="N109" t="b">
        <f>OR(TabelPZ[[#This Row],[LageBevolking]]=TRUE,TabelPZ[[#This Row],[Kolom1]]=TRUE)</f>
        <v>0</v>
      </c>
    </row>
    <row r="110" spans="1:14" x14ac:dyDescent="0.25">
      <c r="A110" t="s">
        <v>173</v>
      </c>
      <c r="B110" t="s">
        <v>174</v>
      </c>
      <c r="C110">
        <v>11022</v>
      </c>
      <c r="D110" t="s">
        <v>175</v>
      </c>
      <c r="E110" s="1">
        <v>5944.7385999999997</v>
      </c>
      <c r="F110">
        <v>18608</v>
      </c>
      <c r="G110" s="1">
        <v>313.01628636791497</v>
      </c>
      <c r="H110" s="2">
        <v>96.732588134135895</v>
      </c>
      <c r="I110" s="2">
        <v>112.85468615649199</v>
      </c>
      <c r="J110">
        <v>18</v>
      </c>
      <c r="K110">
        <v>21</v>
      </c>
      <c r="L11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0" s="1" t="b">
        <f>IF(ISBLANK(TabelPZ[[#This Row],[Aantal HA Kring (gemeente)]]),IF(TabelPZ[[#This Row],[AantalHAPer100000RIZIV]]&lt;90,TRUE),IF(TabelPZ[[#This Row],[AantalHAPer100000HAK]]&lt;90,TRUE,FALSE))</f>
        <v>0</v>
      </c>
      <c r="N110" t="b">
        <f>OR(TabelPZ[[#This Row],[LageBevolking]]=TRUE,TabelPZ[[#This Row],[Kolom1]]=TRUE)</f>
        <v>0</v>
      </c>
    </row>
    <row r="111" spans="1:14" x14ac:dyDescent="0.25">
      <c r="A111" t="s">
        <v>176</v>
      </c>
      <c r="B111" t="s">
        <v>177</v>
      </c>
      <c r="C111">
        <v>73022</v>
      </c>
      <c r="D111" t="s">
        <v>180</v>
      </c>
      <c r="E111" s="1">
        <v>5306.6010999999999</v>
      </c>
      <c r="F111">
        <v>7290</v>
      </c>
      <c r="G111" s="1">
        <v>137.37606921311601</v>
      </c>
      <c r="I111" s="2">
        <v>68.587105624142694</v>
      </c>
      <c r="K111">
        <v>5</v>
      </c>
      <c r="L11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1" s="1" t="b">
        <f>IF(ISBLANK(TabelPZ[[#This Row],[Aantal HA Kring (gemeente)]]),IF(TabelPZ[[#This Row],[AantalHAPer100000RIZIV]]&lt;90,TRUE),IF(TabelPZ[[#This Row],[AantalHAPer100000HAK]]&lt;90,TRUE,FALSE))</f>
        <v>1</v>
      </c>
      <c r="N111" t="b">
        <f>OR(TabelPZ[[#This Row],[LageBevolking]]=TRUE,TabelPZ[[#This Row],[Kolom1]]=TRUE)</f>
        <v>1</v>
      </c>
    </row>
    <row r="112" spans="1:14" x14ac:dyDescent="0.25">
      <c r="A112" t="s">
        <v>176</v>
      </c>
      <c r="B112" t="s">
        <v>177</v>
      </c>
      <c r="C112">
        <v>73040</v>
      </c>
      <c r="D112" t="s">
        <v>181</v>
      </c>
      <c r="E112" s="1">
        <v>3389.9609</v>
      </c>
      <c r="F112">
        <v>8446</v>
      </c>
      <c r="G112" s="1">
        <v>249.14741642005399</v>
      </c>
      <c r="I112" s="2">
        <v>71.039545346909804</v>
      </c>
      <c r="K112">
        <v>6</v>
      </c>
      <c r="L11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2" s="1" t="b">
        <f>IF(ISBLANK(TabelPZ[[#This Row],[Aantal HA Kring (gemeente)]]),IF(TabelPZ[[#This Row],[AantalHAPer100000RIZIV]]&lt;90,TRUE),IF(TabelPZ[[#This Row],[AantalHAPer100000HAK]]&lt;90,TRUE,FALSE))</f>
        <v>1</v>
      </c>
      <c r="N112" t="b">
        <f>OR(TabelPZ[[#This Row],[LageBevolking]]=TRUE,TabelPZ[[#This Row],[Kolom1]]=TRUE)</f>
        <v>1</v>
      </c>
    </row>
    <row r="113" spans="1:14" x14ac:dyDescent="0.25">
      <c r="A113" t="s">
        <v>176</v>
      </c>
      <c r="B113" t="s">
        <v>177</v>
      </c>
      <c r="C113">
        <v>73009</v>
      </c>
      <c r="D113" t="s">
        <v>179</v>
      </c>
      <c r="E113" s="1">
        <v>5112.2831999999999</v>
      </c>
      <c r="F113">
        <v>10697</v>
      </c>
      <c r="G113" s="1">
        <v>209.24114689108001</v>
      </c>
      <c r="I113" s="2">
        <v>130.87781621015199</v>
      </c>
      <c r="K113">
        <v>14</v>
      </c>
      <c r="L11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3" s="1" t="b">
        <f>IF(ISBLANK(TabelPZ[[#This Row],[Aantal HA Kring (gemeente)]]),IF(TabelPZ[[#This Row],[AantalHAPer100000RIZIV]]&lt;90,TRUE),IF(TabelPZ[[#This Row],[AantalHAPer100000HAK]]&lt;90,TRUE,FALSE))</f>
        <v>0</v>
      </c>
      <c r="N113" t="b">
        <f>OR(TabelPZ[[#This Row],[LageBevolking]]=TRUE,TabelPZ[[#This Row],[Kolom1]]=TRUE)</f>
        <v>0</v>
      </c>
    </row>
    <row r="114" spans="1:14" x14ac:dyDescent="0.25">
      <c r="A114" t="s">
        <v>176</v>
      </c>
      <c r="B114" t="s">
        <v>177</v>
      </c>
      <c r="C114">
        <v>73098</v>
      </c>
      <c r="D114" t="s">
        <v>182</v>
      </c>
      <c r="E114" s="1">
        <v>2672.43</v>
      </c>
      <c r="F114">
        <v>7402</v>
      </c>
      <c r="G114" s="1">
        <v>276.97638478837598</v>
      </c>
      <c r="I114" s="2">
        <v>94.569035395838995</v>
      </c>
      <c r="K114">
        <v>7</v>
      </c>
      <c r="L11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4" s="1" t="b">
        <f>IF(ISBLANK(TabelPZ[[#This Row],[Aantal HA Kring (gemeente)]]),IF(TabelPZ[[#This Row],[AantalHAPer100000RIZIV]]&lt;90,TRUE),IF(TabelPZ[[#This Row],[AantalHAPer100000HAK]]&lt;90,TRUE,FALSE))</f>
        <v>0</v>
      </c>
      <c r="N114" t="b">
        <f>OR(TabelPZ[[#This Row],[LageBevolking]]=TRUE,TabelPZ[[#This Row],[Kolom1]]=TRUE)</f>
        <v>0</v>
      </c>
    </row>
    <row r="115" spans="1:14" x14ac:dyDescent="0.25">
      <c r="A115" t="s">
        <v>176</v>
      </c>
      <c r="B115" t="s">
        <v>177</v>
      </c>
      <c r="C115">
        <v>73001</v>
      </c>
      <c r="D115" t="s">
        <v>178</v>
      </c>
      <c r="E115" s="1">
        <v>2813.9063000000001</v>
      </c>
      <c r="F115">
        <v>11565</v>
      </c>
      <c r="G115" s="1">
        <v>410.99449544570803</v>
      </c>
      <c r="I115" s="2">
        <v>146.99524427150899</v>
      </c>
      <c r="K115">
        <v>17</v>
      </c>
      <c r="L11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5" s="1" t="b">
        <f>IF(ISBLANK(TabelPZ[[#This Row],[Aantal HA Kring (gemeente)]]),IF(TabelPZ[[#This Row],[AantalHAPer100000RIZIV]]&lt;90,TRUE),IF(TabelPZ[[#This Row],[AantalHAPer100000HAK]]&lt;90,TRUE,FALSE))</f>
        <v>0</v>
      </c>
      <c r="N115" t="b">
        <f>OR(TabelPZ[[#This Row],[LageBevolking]]=TRUE,TabelPZ[[#This Row],[Kolom1]]=TRUE)</f>
        <v>0</v>
      </c>
    </row>
    <row r="116" spans="1:14" x14ac:dyDescent="0.25">
      <c r="A116" t="s">
        <v>183</v>
      </c>
      <c r="B116" t="s">
        <v>184</v>
      </c>
      <c r="C116">
        <v>72018</v>
      </c>
      <c r="D116" t="s">
        <v>185</v>
      </c>
      <c r="E116" s="1">
        <v>5476.4596000000001</v>
      </c>
      <c r="F116">
        <v>12233</v>
      </c>
      <c r="G116" s="1">
        <v>223.374239809968</v>
      </c>
      <c r="H116" s="2">
        <v>81.746096623886203</v>
      </c>
      <c r="I116" s="2">
        <v>81.746096623886203</v>
      </c>
      <c r="J116">
        <v>10</v>
      </c>
      <c r="K116">
        <v>10</v>
      </c>
      <c r="L11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6" s="1" t="b">
        <f>IF(ISBLANK(TabelPZ[[#This Row],[Aantal HA Kring (gemeente)]]),IF(TabelPZ[[#This Row],[AantalHAPer100000RIZIV]]&lt;90,TRUE),IF(TabelPZ[[#This Row],[AantalHAPer100000HAK]]&lt;90,TRUE,FALSE))</f>
        <v>1</v>
      </c>
      <c r="N116" t="b">
        <f>OR(TabelPZ[[#This Row],[LageBevolking]]=TRUE,TabelPZ[[#This Row],[Kolom1]]=TRUE)</f>
        <v>1</v>
      </c>
    </row>
    <row r="117" spans="1:14" x14ac:dyDescent="0.25">
      <c r="A117" t="s">
        <v>183</v>
      </c>
      <c r="B117" t="s">
        <v>184</v>
      </c>
      <c r="C117">
        <v>72021</v>
      </c>
      <c r="D117" t="s">
        <v>186</v>
      </c>
      <c r="E117" s="1">
        <v>7691.3991999999998</v>
      </c>
      <c r="F117">
        <v>25201</v>
      </c>
      <c r="G117" s="1">
        <v>327.65169697601999</v>
      </c>
      <c r="H117" s="2">
        <v>59.521447561604703</v>
      </c>
      <c r="I117" s="2">
        <v>79.361930082139594</v>
      </c>
      <c r="J117">
        <v>15</v>
      </c>
      <c r="K117">
        <v>20</v>
      </c>
      <c r="L11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7" s="1" t="b">
        <f>IF(ISBLANK(TabelPZ[[#This Row],[Aantal HA Kring (gemeente)]]),IF(TabelPZ[[#This Row],[AantalHAPer100000RIZIV]]&lt;90,TRUE),IF(TabelPZ[[#This Row],[AantalHAPer100000HAK]]&lt;90,TRUE,FALSE))</f>
        <v>1</v>
      </c>
      <c r="N117" t="b">
        <f>OR(TabelPZ[[#This Row],[LageBevolking]]=TRUE,TabelPZ[[#This Row],[Kolom1]]=TRUE)</f>
        <v>1</v>
      </c>
    </row>
    <row r="118" spans="1:14" x14ac:dyDescent="0.25">
      <c r="A118" t="s">
        <v>187</v>
      </c>
      <c r="B118" t="s">
        <v>188</v>
      </c>
      <c r="C118">
        <v>73042</v>
      </c>
      <c r="D118" t="s">
        <v>189</v>
      </c>
      <c r="E118" s="1">
        <v>5899.5770000000002</v>
      </c>
      <c r="F118">
        <v>25818</v>
      </c>
      <c r="G118" s="1">
        <v>437.62459579729199</v>
      </c>
      <c r="H118" s="2">
        <v>77.465334262917295</v>
      </c>
      <c r="I118" s="2">
        <v>77.465334262917295</v>
      </c>
      <c r="J118">
        <v>20</v>
      </c>
      <c r="K118">
        <v>20</v>
      </c>
      <c r="L11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8" s="1" t="b">
        <f>IF(ISBLANK(TabelPZ[[#This Row],[Aantal HA Kring (gemeente)]]),IF(TabelPZ[[#This Row],[AantalHAPer100000RIZIV]]&lt;90,TRUE),IF(TabelPZ[[#This Row],[AantalHAPer100000HAK]]&lt;90,TRUE,FALSE))</f>
        <v>1</v>
      </c>
      <c r="N118" t="b">
        <f>OR(TabelPZ[[#This Row],[LageBevolking]]=TRUE,TabelPZ[[#This Row],[Kolom1]]=TRUE)</f>
        <v>1</v>
      </c>
    </row>
    <row r="119" spans="1:14" x14ac:dyDescent="0.25">
      <c r="A119" t="s">
        <v>190</v>
      </c>
      <c r="B119" t="s">
        <v>191</v>
      </c>
      <c r="C119">
        <v>73107</v>
      </c>
      <c r="D119" t="s">
        <v>192</v>
      </c>
      <c r="E119" s="1">
        <v>7627.8582999999999</v>
      </c>
      <c r="F119">
        <v>38193</v>
      </c>
      <c r="G119" s="1">
        <v>500.70410982857402</v>
      </c>
      <c r="H119" s="2">
        <v>89.021548451286904</v>
      </c>
      <c r="I119" s="2">
        <v>83.784986777681794</v>
      </c>
      <c r="J119">
        <v>34</v>
      </c>
      <c r="K119">
        <v>32</v>
      </c>
      <c r="L11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19" s="1" t="b">
        <f>IF(ISBLANK(TabelPZ[[#This Row],[Aantal HA Kring (gemeente)]]),IF(TabelPZ[[#This Row],[AantalHAPer100000RIZIV]]&lt;90,TRUE),IF(TabelPZ[[#This Row],[AantalHAPer100000HAK]]&lt;90,TRUE,FALSE))</f>
        <v>1</v>
      </c>
      <c r="N119" t="b">
        <f>OR(TabelPZ[[#This Row],[LageBevolking]]=TRUE,TabelPZ[[#This Row],[Kolom1]]=TRUE)</f>
        <v>1</v>
      </c>
    </row>
    <row r="120" spans="1:14" x14ac:dyDescent="0.25">
      <c r="A120" t="s">
        <v>193</v>
      </c>
      <c r="B120" t="s">
        <v>194</v>
      </c>
      <c r="C120">
        <v>44043</v>
      </c>
      <c r="D120" t="s">
        <v>195</v>
      </c>
      <c r="E120" s="1">
        <v>3664.6853999999998</v>
      </c>
      <c r="F120">
        <v>24634</v>
      </c>
      <c r="G120" s="1">
        <v>672.19958362592297</v>
      </c>
      <c r="H120" s="2">
        <v>109.604611512544</v>
      </c>
      <c r="I120" s="2">
        <v>150.198912072745</v>
      </c>
      <c r="J120">
        <v>27</v>
      </c>
      <c r="K120">
        <v>37</v>
      </c>
      <c r="L12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0" s="1" t="b">
        <f>IF(ISBLANK(TabelPZ[[#This Row],[Aantal HA Kring (gemeente)]]),IF(TabelPZ[[#This Row],[AantalHAPer100000RIZIV]]&lt;90,TRUE),IF(TabelPZ[[#This Row],[AantalHAPer100000HAK]]&lt;90,TRUE,FALSE))</f>
        <v>0</v>
      </c>
      <c r="N120" t="b">
        <f>OR(TabelPZ[[#This Row],[LageBevolking]]=TRUE,TabelPZ[[#This Row],[Kolom1]]=TRUE)</f>
        <v>0</v>
      </c>
    </row>
    <row r="121" spans="1:14" x14ac:dyDescent="0.25">
      <c r="A121" t="s">
        <v>196</v>
      </c>
      <c r="B121" t="s">
        <v>197</v>
      </c>
      <c r="C121">
        <v>35002</v>
      </c>
      <c r="D121" t="s">
        <v>198</v>
      </c>
      <c r="E121" s="1">
        <v>1307.9087</v>
      </c>
      <c r="F121">
        <v>17828</v>
      </c>
      <c r="G121" s="1">
        <v>1363.09208739112</v>
      </c>
      <c r="H121" s="2">
        <v>39.264078976890303</v>
      </c>
      <c r="I121" s="2">
        <v>56.091541395557499</v>
      </c>
      <c r="J121">
        <v>7</v>
      </c>
      <c r="K121">
        <v>10</v>
      </c>
      <c r="L12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1" s="1" t="b">
        <f>IF(ISBLANK(TabelPZ[[#This Row],[Aantal HA Kring (gemeente)]]),IF(TabelPZ[[#This Row],[AantalHAPer100000RIZIV]]&lt;90,TRUE),IF(TabelPZ[[#This Row],[AantalHAPer100000HAK]]&lt;90,TRUE,FALSE))</f>
        <v>1</v>
      </c>
      <c r="N121" t="b">
        <f>OR(TabelPZ[[#This Row],[LageBevolking]]=TRUE,TabelPZ[[#This Row],[Kolom1]]=TRUE)</f>
        <v>1</v>
      </c>
    </row>
    <row r="122" spans="1:14" x14ac:dyDescent="0.25">
      <c r="A122" t="s">
        <v>196</v>
      </c>
      <c r="B122" t="s">
        <v>197</v>
      </c>
      <c r="C122">
        <v>35013</v>
      </c>
      <c r="D122" t="s">
        <v>199</v>
      </c>
      <c r="E122" s="1">
        <v>3772.3883000000001</v>
      </c>
      <c r="F122">
        <v>71332</v>
      </c>
      <c r="G122" s="1">
        <v>1890.89760457586</v>
      </c>
      <c r="H122" s="2">
        <v>68.692872763976894</v>
      </c>
      <c r="I122" s="2">
        <v>100.93646610217</v>
      </c>
      <c r="J122">
        <v>49</v>
      </c>
      <c r="K122">
        <v>72</v>
      </c>
      <c r="L12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2" s="1" t="b">
        <f>IF(ISBLANK(TabelPZ[[#This Row],[Aantal HA Kring (gemeente)]]),IF(TabelPZ[[#This Row],[AantalHAPer100000RIZIV]]&lt;90,TRUE),IF(TabelPZ[[#This Row],[AantalHAPer100000HAK]]&lt;90,TRUE,FALSE))</f>
        <v>1</v>
      </c>
      <c r="N122" t="b">
        <f>OR(TabelPZ[[#This Row],[LageBevolking]]=TRUE,TabelPZ[[#This Row],[Kolom1]]=TRUE)</f>
        <v>1</v>
      </c>
    </row>
    <row r="123" spans="1:14" x14ac:dyDescent="0.25">
      <c r="A123" t="s">
        <v>200</v>
      </c>
      <c r="B123" t="s">
        <v>201</v>
      </c>
      <c r="C123">
        <v>11023</v>
      </c>
      <c r="D123" t="s">
        <v>202</v>
      </c>
      <c r="E123" s="1">
        <v>3711.3054999999999</v>
      </c>
      <c r="F123">
        <v>26771</v>
      </c>
      <c r="G123" s="1">
        <v>721.33646772005204</v>
      </c>
      <c r="H123" s="2">
        <v>63.501550184901603</v>
      </c>
      <c r="I123" s="2">
        <v>67.236935489895799</v>
      </c>
      <c r="J123">
        <v>17</v>
      </c>
      <c r="K123">
        <v>18</v>
      </c>
      <c r="L12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3" s="1" t="b">
        <f>IF(ISBLANK(TabelPZ[[#This Row],[Aantal HA Kring (gemeente)]]),IF(TabelPZ[[#This Row],[AantalHAPer100000RIZIV]]&lt;90,TRUE),IF(TabelPZ[[#This Row],[AantalHAPer100000HAK]]&lt;90,TRUE,FALSE))</f>
        <v>1</v>
      </c>
      <c r="N123" t="b">
        <f>OR(TabelPZ[[#This Row],[LageBevolking]]=TRUE,TabelPZ[[#This Row],[Kolom1]]=TRUE)</f>
        <v>1</v>
      </c>
    </row>
    <row r="124" spans="1:14" x14ac:dyDescent="0.25">
      <c r="A124" t="s">
        <v>203</v>
      </c>
      <c r="B124" t="s">
        <v>204</v>
      </c>
      <c r="C124">
        <v>11044</v>
      </c>
      <c r="D124" t="s">
        <v>206</v>
      </c>
      <c r="E124" s="1">
        <v>2150.6498000000001</v>
      </c>
      <c r="F124">
        <v>18529</v>
      </c>
      <c r="G124" s="1">
        <v>861.55356395076501</v>
      </c>
      <c r="H124" s="2">
        <v>37.778617302606698</v>
      </c>
      <c r="I124" s="2">
        <v>59.366398618382</v>
      </c>
      <c r="J124">
        <v>7</v>
      </c>
      <c r="K124">
        <v>11</v>
      </c>
      <c r="L12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4" s="1" t="b">
        <f>IF(ISBLANK(TabelPZ[[#This Row],[Aantal HA Kring (gemeente)]]),IF(TabelPZ[[#This Row],[AantalHAPer100000RIZIV]]&lt;90,TRUE),IF(TabelPZ[[#This Row],[AantalHAPer100000HAK]]&lt;90,TRUE,FALSE))</f>
        <v>1</v>
      </c>
      <c r="N124" t="b">
        <f>OR(TabelPZ[[#This Row],[LageBevolking]]=TRUE,TabelPZ[[#This Row],[Kolom1]]=TRUE)</f>
        <v>1</v>
      </c>
    </row>
    <row r="125" spans="1:14" x14ac:dyDescent="0.25">
      <c r="A125" t="s">
        <v>203</v>
      </c>
      <c r="B125" t="s">
        <v>204</v>
      </c>
      <c r="C125">
        <v>11040</v>
      </c>
      <c r="D125" t="s">
        <v>205</v>
      </c>
      <c r="E125" s="1">
        <v>2955.2112999999999</v>
      </c>
      <c r="F125">
        <v>34462</v>
      </c>
      <c r="G125" s="1">
        <v>1166.1433481930701</v>
      </c>
      <c r="H125" s="2">
        <v>78.347164993326004</v>
      </c>
      <c r="I125" s="2">
        <v>78.347164993326004</v>
      </c>
      <c r="J125">
        <v>27</v>
      </c>
      <c r="K125">
        <v>27</v>
      </c>
      <c r="L12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5" s="1" t="b">
        <f>IF(ISBLANK(TabelPZ[[#This Row],[Aantal HA Kring (gemeente)]]),IF(TabelPZ[[#This Row],[AantalHAPer100000RIZIV]]&lt;90,TRUE),IF(TabelPZ[[#This Row],[AantalHAPer100000HAK]]&lt;90,TRUE,FALSE))</f>
        <v>1</v>
      </c>
      <c r="N125" t="b">
        <f>OR(TabelPZ[[#This Row],[LageBevolking]]=TRUE,TabelPZ[[#This Row],[Kolom1]]=TRUE)</f>
        <v>1</v>
      </c>
    </row>
    <row r="126" spans="1:14" x14ac:dyDescent="0.25">
      <c r="A126" t="s">
        <v>207</v>
      </c>
      <c r="B126" t="s">
        <v>208</v>
      </c>
      <c r="C126">
        <v>23060</v>
      </c>
      <c r="D126" t="s">
        <v>209</v>
      </c>
      <c r="E126" s="1">
        <v>1969.0322000000001</v>
      </c>
      <c r="F126">
        <v>14378</v>
      </c>
      <c r="G126" s="1">
        <v>730.20644355130401</v>
      </c>
      <c r="H126" s="2">
        <v>76.505772708304306</v>
      </c>
      <c r="I126" s="2">
        <v>90.415913200723296</v>
      </c>
      <c r="J126">
        <v>11</v>
      </c>
      <c r="K126">
        <v>13</v>
      </c>
      <c r="L12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6" s="1" t="b">
        <f>IF(ISBLANK(TabelPZ[[#This Row],[Aantal HA Kring (gemeente)]]),IF(TabelPZ[[#This Row],[AantalHAPer100000RIZIV]]&lt;90,TRUE),IF(TabelPZ[[#This Row],[AantalHAPer100000HAK]]&lt;90,TRUE,FALSE))</f>
        <v>1</v>
      </c>
      <c r="N126" t="b">
        <f>OR(TabelPZ[[#This Row],[LageBevolking]]=TRUE,TabelPZ[[#This Row],[Kolom1]]=TRUE)</f>
        <v>1</v>
      </c>
    </row>
    <row r="127" spans="1:14" x14ac:dyDescent="0.25">
      <c r="A127" t="s">
        <v>210</v>
      </c>
      <c r="B127" t="s">
        <v>211</v>
      </c>
      <c r="C127">
        <v>23009</v>
      </c>
      <c r="D127" t="s">
        <v>212</v>
      </c>
      <c r="E127" s="1">
        <v>1977.6143</v>
      </c>
      <c r="F127">
        <v>2204</v>
      </c>
      <c r="G127" s="1">
        <v>111.447414189916</v>
      </c>
      <c r="H127" s="2">
        <v>90.744101633393797</v>
      </c>
      <c r="I127" s="2">
        <v>136.11615245009099</v>
      </c>
      <c r="J127">
        <v>2</v>
      </c>
      <c r="K127">
        <v>3</v>
      </c>
      <c r="L12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127" s="1" t="b">
        <f>IF(ISBLANK(TabelPZ[[#This Row],[Aantal HA Kring (gemeente)]]),IF(TabelPZ[[#This Row],[AantalHAPer100000RIZIV]]&lt;90,TRUE),IF(TabelPZ[[#This Row],[AantalHAPer100000HAK]]&lt;90,TRUE,FALSE))</f>
        <v>0</v>
      </c>
      <c r="N127" t="b">
        <f>OR(TabelPZ[[#This Row],[LageBevolking]]=TRUE,TabelPZ[[#This Row],[Kolom1]]=TRUE)</f>
        <v>1</v>
      </c>
    </row>
    <row r="128" spans="1:14" x14ac:dyDescent="0.25">
      <c r="A128" t="s">
        <v>210</v>
      </c>
      <c r="B128" t="s">
        <v>211</v>
      </c>
      <c r="C128">
        <v>23032</v>
      </c>
      <c r="D128" t="s">
        <v>216</v>
      </c>
      <c r="E128" s="1">
        <v>4462.8459000000003</v>
      </c>
      <c r="F128">
        <v>6643</v>
      </c>
      <c r="G128" s="1">
        <v>148.85120725320101</v>
      </c>
      <c r="H128" s="2">
        <v>30.106879421947902</v>
      </c>
      <c r="I128" s="2">
        <v>135.48095739876601</v>
      </c>
      <c r="J128">
        <v>2</v>
      </c>
      <c r="K128">
        <v>9</v>
      </c>
      <c r="L12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8" s="1" t="b">
        <f>IF(ISBLANK(TabelPZ[[#This Row],[Aantal HA Kring (gemeente)]]),IF(TabelPZ[[#This Row],[AantalHAPer100000RIZIV]]&lt;90,TRUE),IF(TabelPZ[[#This Row],[AantalHAPer100000HAK]]&lt;90,TRUE,FALSE))</f>
        <v>1</v>
      </c>
      <c r="N128" t="b">
        <f>OR(TabelPZ[[#This Row],[LageBevolking]]=TRUE,TabelPZ[[#This Row],[Kolom1]]=TRUE)</f>
        <v>1</v>
      </c>
    </row>
    <row r="129" spans="1:14" x14ac:dyDescent="0.25">
      <c r="A129" t="s">
        <v>210</v>
      </c>
      <c r="B129" t="s">
        <v>211</v>
      </c>
      <c r="C129">
        <v>23024</v>
      </c>
      <c r="D129" t="s">
        <v>215</v>
      </c>
      <c r="E129" s="1">
        <v>3969.6259</v>
      </c>
      <c r="F129">
        <v>9236</v>
      </c>
      <c r="G129" s="1">
        <v>232.66676086530001</v>
      </c>
      <c r="H129" s="2">
        <v>43.308791684711998</v>
      </c>
      <c r="I129" s="2">
        <v>54.135989605890003</v>
      </c>
      <c r="J129">
        <v>4</v>
      </c>
      <c r="K129">
        <v>5</v>
      </c>
      <c r="L12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29" s="1" t="b">
        <f>IF(ISBLANK(TabelPZ[[#This Row],[Aantal HA Kring (gemeente)]]),IF(TabelPZ[[#This Row],[AantalHAPer100000RIZIV]]&lt;90,TRUE),IF(TabelPZ[[#This Row],[AantalHAPer100000HAK]]&lt;90,TRUE,FALSE))</f>
        <v>1</v>
      </c>
      <c r="N129" t="b">
        <f>OR(TabelPZ[[#This Row],[LageBevolking]]=TRUE,TabelPZ[[#This Row],[Kolom1]]=TRUE)</f>
        <v>1</v>
      </c>
    </row>
    <row r="130" spans="1:14" x14ac:dyDescent="0.25">
      <c r="A130" t="s">
        <v>210</v>
      </c>
      <c r="B130" t="s">
        <v>211</v>
      </c>
      <c r="C130">
        <v>23023</v>
      </c>
      <c r="D130" t="s">
        <v>214</v>
      </c>
      <c r="E130" s="1">
        <v>3493.3018000000002</v>
      </c>
      <c r="F130">
        <v>8725</v>
      </c>
      <c r="G130" s="1">
        <v>249.7637049281</v>
      </c>
      <c r="H130" s="2">
        <v>68.767908309455606</v>
      </c>
      <c r="I130" s="2">
        <v>80.229226361031493</v>
      </c>
      <c r="J130">
        <v>6</v>
      </c>
      <c r="K130">
        <v>7</v>
      </c>
      <c r="L13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0" s="1" t="b">
        <f>IF(ISBLANK(TabelPZ[[#This Row],[Aantal HA Kring (gemeente)]]),IF(TabelPZ[[#This Row],[AantalHAPer100000RIZIV]]&lt;90,TRUE),IF(TabelPZ[[#This Row],[AantalHAPer100000HAK]]&lt;90,TRUE,FALSE))</f>
        <v>1</v>
      </c>
      <c r="N130" t="b">
        <f>OR(TabelPZ[[#This Row],[LageBevolking]]=TRUE,TabelPZ[[#This Row],[Kolom1]]=TRUE)</f>
        <v>1</v>
      </c>
    </row>
    <row r="131" spans="1:14" x14ac:dyDescent="0.25">
      <c r="A131" t="s">
        <v>210</v>
      </c>
      <c r="B131" t="s">
        <v>211</v>
      </c>
      <c r="C131">
        <v>23104</v>
      </c>
      <c r="D131" t="s">
        <v>219</v>
      </c>
      <c r="E131" s="1">
        <v>3079.6414</v>
      </c>
      <c r="F131">
        <v>9024</v>
      </c>
      <c r="G131" s="1">
        <v>293.021129018463</v>
      </c>
      <c r="H131" s="2">
        <v>44.326241134751797</v>
      </c>
      <c r="I131" s="2">
        <v>88.652482269503594</v>
      </c>
      <c r="J131">
        <v>4</v>
      </c>
      <c r="K131">
        <v>8</v>
      </c>
      <c r="L13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1" s="1" t="b">
        <f>IF(ISBLANK(TabelPZ[[#This Row],[Aantal HA Kring (gemeente)]]),IF(TabelPZ[[#This Row],[AantalHAPer100000RIZIV]]&lt;90,TRUE),IF(TabelPZ[[#This Row],[AantalHAPer100000HAK]]&lt;90,TRUE,FALSE))</f>
        <v>1</v>
      </c>
      <c r="N131" t="b">
        <f>OR(TabelPZ[[#This Row],[LageBevolking]]=TRUE,TabelPZ[[#This Row],[Kolom1]]=TRUE)</f>
        <v>1</v>
      </c>
    </row>
    <row r="132" spans="1:14" x14ac:dyDescent="0.25">
      <c r="A132" t="s">
        <v>210</v>
      </c>
      <c r="B132" t="s">
        <v>211</v>
      </c>
      <c r="C132">
        <v>23097</v>
      </c>
      <c r="D132" t="s">
        <v>218</v>
      </c>
      <c r="E132" s="1">
        <v>2169.2408</v>
      </c>
      <c r="F132">
        <v>11629</v>
      </c>
      <c r="G132" s="1">
        <v>536.08617355897002</v>
      </c>
      <c r="H132" s="2">
        <v>77.392725083842095</v>
      </c>
      <c r="I132" s="2">
        <v>111.78949178777199</v>
      </c>
      <c r="J132">
        <v>9</v>
      </c>
      <c r="K132">
        <v>13</v>
      </c>
      <c r="L13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2" s="1" t="b">
        <f>IF(ISBLANK(TabelPZ[[#This Row],[Aantal HA Kring (gemeente)]]),IF(TabelPZ[[#This Row],[AantalHAPer100000RIZIV]]&lt;90,TRUE),IF(TabelPZ[[#This Row],[AantalHAPer100000HAK]]&lt;90,TRUE,FALSE))</f>
        <v>1</v>
      </c>
      <c r="N132" t="b">
        <f>OR(TabelPZ[[#This Row],[LageBevolking]]=TRUE,TabelPZ[[#This Row],[Kolom1]]=TRUE)</f>
        <v>1</v>
      </c>
    </row>
    <row r="133" spans="1:14" x14ac:dyDescent="0.25">
      <c r="A133" t="s">
        <v>210</v>
      </c>
      <c r="B133" t="s">
        <v>211</v>
      </c>
      <c r="C133">
        <v>23016</v>
      </c>
      <c r="D133" t="s">
        <v>213</v>
      </c>
      <c r="E133" s="1">
        <v>4117.6415999999999</v>
      </c>
      <c r="F133">
        <v>42434</v>
      </c>
      <c r="G133" s="1">
        <v>1030.54136620341</v>
      </c>
      <c r="H133" s="2">
        <v>54.201819295847699</v>
      </c>
      <c r="I133" s="2">
        <v>75.411226846396801</v>
      </c>
      <c r="J133">
        <v>23</v>
      </c>
      <c r="K133">
        <v>32</v>
      </c>
      <c r="L13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3" s="1" t="b">
        <f>IF(ISBLANK(TabelPZ[[#This Row],[Aantal HA Kring (gemeente)]]),IF(TabelPZ[[#This Row],[AantalHAPer100000RIZIV]]&lt;90,TRUE),IF(TabelPZ[[#This Row],[AantalHAPer100000HAK]]&lt;90,TRUE,FALSE))</f>
        <v>1</v>
      </c>
      <c r="N133" t="b">
        <f>OR(TabelPZ[[#This Row],[LageBevolking]]=TRUE,TabelPZ[[#This Row],[Kolom1]]=TRUE)</f>
        <v>1</v>
      </c>
    </row>
    <row r="134" spans="1:14" x14ac:dyDescent="0.25">
      <c r="A134" t="s">
        <v>210</v>
      </c>
      <c r="B134" t="s">
        <v>211</v>
      </c>
      <c r="C134">
        <v>23086</v>
      </c>
      <c r="D134" t="s">
        <v>217</v>
      </c>
      <c r="E134" s="1">
        <v>2447.7773000000002</v>
      </c>
      <c r="F134">
        <v>15481</v>
      </c>
      <c r="G134" s="1">
        <v>632.45132635227901</v>
      </c>
      <c r="H134" s="2">
        <v>116.27155868483899</v>
      </c>
      <c r="I134" s="2">
        <v>103.35249660874599</v>
      </c>
      <c r="J134">
        <v>18</v>
      </c>
      <c r="K134">
        <v>16</v>
      </c>
      <c r="L13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4" s="1" t="b">
        <f>IF(ISBLANK(TabelPZ[[#This Row],[Aantal HA Kring (gemeente)]]),IF(TabelPZ[[#This Row],[AantalHAPer100000RIZIV]]&lt;90,TRUE),IF(TabelPZ[[#This Row],[AantalHAPer100000HAK]]&lt;90,TRUE,FALSE))</f>
        <v>0</v>
      </c>
      <c r="N134" t="b">
        <f>OR(TabelPZ[[#This Row],[LageBevolking]]=TRUE,TabelPZ[[#This Row],[Kolom1]]=TRUE)</f>
        <v>0</v>
      </c>
    </row>
    <row r="135" spans="1:14" x14ac:dyDescent="0.25">
      <c r="A135" t="s">
        <v>220</v>
      </c>
      <c r="B135" t="s">
        <v>221</v>
      </c>
      <c r="C135">
        <v>11035</v>
      </c>
      <c r="D135" t="s">
        <v>222</v>
      </c>
      <c r="E135" s="1">
        <v>4358.3746000000001</v>
      </c>
      <c r="F135">
        <v>18981</v>
      </c>
      <c r="G135" s="1">
        <v>435.50639268134501</v>
      </c>
      <c r="H135" s="2">
        <v>63.221115852694801</v>
      </c>
      <c r="I135" s="2">
        <v>100.10010010009999</v>
      </c>
      <c r="J135">
        <v>12</v>
      </c>
      <c r="K135">
        <v>19</v>
      </c>
      <c r="L13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5" s="1" t="b">
        <f>IF(ISBLANK(TabelPZ[[#This Row],[Aantal HA Kring (gemeente)]]),IF(TabelPZ[[#This Row],[AantalHAPer100000RIZIV]]&lt;90,TRUE),IF(TabelPZ[[#This Row],[AantalHAPer100000HAK]]&lt;90,TRUE,FALSE))</f>
        <v>1</v>
      </c>
      <c r="N135" t="b">
        <f>OR(TabelPZ[[#This Row],[LageBevolking]]=TRUE,TabelPZ[[#This Row],[Kolom1]]=TRUE)</f>
        <v>1</v>
      </c>
    </row>
    <row r="136" spans="1:14" x14ac:dyDescent="0.25">
      <c r="A136" t="s">
        <v>220</v>
      </c>
      <c r="B136" t="s">
        <v>221</v>
      </c>
      <c r="C136">
        <v>12002</v>
      </c>
      <c r="D136" t="s">
        <v>223</v>
      </c>
      <c r="E136" s="1">
        <v>2457.1878000000002</v>
      </c>
      <c r="F136">
        <v>11507</v>
      </c>
      <c r="G136" s="1">
        <v>468.29957400895398</v>
      </c>
      <c r="H136" s="2">
        <v>86.903623881115806</v>
      </c>
      <c r="I136" s="2">
        <v>112.974711045451</v>
      </c>
      <c r="J136">
        <v>10</v>
      </c>
      <c r="K136">
        <v>13</v>
      </c>
      <c r="L13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6" s="1" t="b">
        <f>IF(ISBLANK(TabelPZ[[#This Row],[Aantal HA Kring (gemeente)]]),IF(TabelPZ[[#This Row],[AantalHAPer100000RIZIV]]&lt;90,TRUE),IF(TabelPZ[[#This Row],[AantalHAPer100000HAK]]&lt;90,TRUE,FALSE))</f>
        <v>1</v>
      </c>
      <c r="N136" t="b">
        <f>OR(TabelPZ[[#This Row],[LageBevolking]]=TRUE,TabelPZ[[#This Row],[Kolom1]]=TRUE)</f>
        <v>1</v>
      </c>
    </row>
    <row r="137" spans="1:14" x14ac:dyDescent="0.25">
      <c r="A137" t="s">
        <v>220</v>
      </c>
      <c r="B137" t="s">
        <v>221</v>
      </c>
      <c r="C137">
        <v>12026</v>
      </c>
      <c r="D137" t="s">
        <v>226</v>
      </c>
      <c r="E137" s="1">
        <v>3909.1325000000002</v>
      </c>
      <c r="F137">
        <v>22813</v>
      </c>
      <c r="G137" s="1">
        <v>583.582163050242</v>
      </c>
      <c r="H137" s="2">
        <v>74.518914653925407</v>
      </c>
      <c r="I137" s="2">
        <v>78.902380221803398</v>
      </c>
      <c r="J137">
        <v>17</v>
      </c>
      <c r="K137">
        <v>18</v>
      </c>
      <c r="L13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7" s="1" t="b">
        <f>IF(ISBLANK(TabelPZ[[#This Row],[Aantal HA Kring (gemeente)]]),IF(TabelPZ[[#This Row],[AantalHAPer100000RIZIV]]&lt;90,TRUE),IF(TabelPZ[[#This Row],[AantalHAPer100000HAK]]&lt;90,TRUE,FALSE))</f>
        <v>1</v>
      </c>
      <c r="N137" t="b">
        <f>OR(TabelPZ[[#This Row],[LageBevolking]]=TRUE,TabelPZ[[#This Row],[Kolom1]]=TRUE)</f>
        <v>1</v>
      </c>
    </row>
    <row r="138" spans="1:14" x14ac:dyDescent="0.25">
      <c r="A138" t="s">
        <v>220</v>
      </c>
      <c r="B138" t="s">
        <v>221</v>
      </c>
      <c r="C138">
        <v>12021</v>
      </c>
      <c r="D138" t="s">
        <v>225</v>
      </c>
      <c r="E138" s="1">
        <v>4970.3064999999997</v>
      </c>
      <c r="F138">
        <v>35712</v>
      </c>
      <c r="G138" s="1">
        <v>718.50699750608999</v>
      </c>
      <c r="H138" s="2">
        <v>81.205197132616505</v>
      </c>
      <c r="I138" s="2">
        <v>103.606630824373</v>
      </c>
      <c r="J138">
        <v>29</v>
      </c>
      <c r="K138">
        <v>37</v>
      </c>
      <c r="L13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8" s="1" t="b">
        <f>IF(ISBLANK(TabelPZ[[#This Row],[Aantal HA Kring (gemeente)]]),IF(TabelPZ[[#This Row],[AantalHAPer100000RIZIV]]&lt;90,TRUE),IF(TabelPZ[[#This Row],[AantalHAPer100000HAK]]&lt;90,TRUE,FALSE))</f>
        <v>1</v>
      </c>
      <c r="N138" t="b">
        <f>OR(TabelPZ[[#This Row],[LageBevolking]]=TRUE,TabelPZ[[#This Row],[Kolom1]]=TRUE)</f>
        <v>1</v>
      </c>
    </row>
    <row r="139" spans="1:14" x14ac:dyDescent="0.25">
      <c r="A139" t="s">
        <v>220</v>
      </c>
      <c r="B139" t="s">
        <v>221</v>
      </c>
      <c r="C139">
        <v>12009</v>
      </c>
      <c r="D139" t="s">
        <v>224</v>
      </c>
      <c r="E139" s="1">
        <v>2271.2438999999999</v>
      </c>
      <c r="F139">
        <v>17385</v>
      </c>
      <c r="G139" s="1">
        <v>765.43959017347299</v>
      </c>
      <c r="H139" s="2">
        <v>69.025021570319197</v>
      </c>
      <c r="I139" s="2">
        <v>80.529191832039103</v>
      </c>
      <c r="J139">
        <v>12</v>
      </c>
      <c r="K139">
        <v>14</v>
      </c>
      <c r="L13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39" s="1" t="b">
        <f>IF(ISBLANK(TabelPZ[[#This Row],[Aantal HA Kring (gemeente)]]),IF(TabelPZ[[#This Row],[AantalHAPer100000RIZIV]]&lt;90,TRUE),IF(TabelPZ[[#This Row],[AantalHAPer100000HAK]]&lt;90,TRUE,FALSE))</f>
        <v>1</v>
      </c>
      <c r="N139" t="b">
        <f>OR(TabelPZ[[#This Row],[LageBevolking]]=TRUE,TabelPZ[[#This Row],[Kolom1]]=TRUE)</f>
        <v>1</v>
      </c>
    </row>
    <row r="140" spans="1:14" x14ac:dyDescent="0.25">
      <c r="A140" t="s">
        <v>227</v>
      </c>
      <c r="B140" t="s">
        <v>228</v>
      </c>
      <c r="C140">
        <v>45063</v>
      </c>
      <c r="D140" t="s">
        <v>234</v>
      </c>
      <c r="E140" s="1">
        <v>2612.5758999999998</v>
      </c>
      <c r="F140">
        <v>6567</v>
      </c>
      <c r="G140" s="1">
        <v>251.361118350667</v>
      </c>
      <c r="H140" s="2">
        <v>60.910613674432803</v>
      </c>
      <c r="I140" s="2">
        <v>91.365920511649193</v>
      </c>
      <c r="J140">
        <v>4</v>
      </c>
      <c r="K140">
        <v>6</v>
      </c>
      <c r="L14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0" s="1" t="b">
        <f>IF(ISBLANK(TabelPZ[[#This Row],[Aantal HA Kring (gemeente)]]),IF(TabelPZ[[#This Row],[AantalHAPer100000RIZIV]]&lt;90,TRUE),IF(TabelPZ[[#This Row],[AantalHAPer100000HAK]]&lt;90,TRUE,FALSE))</f>
        <v>1</v>
      </c>
      <c r="N140" t="b">
        <f>OR(TabelPZ[[#This Row],[LageBevolking]]=TRUE,TabelPZ[[#This Row],[Kolom1]]=TRUE)</f>
        <v>1</v>
      </c>
    </row>
    <row r="141" spans="1:14" x14ac:dyDescent="0.25">
      <c r="A141" t="s">
        <v>227</v>
      </c>
      <c r="B141" t="s">
        <v>228</v>
      </c>
      <c r="C141">
        <v>45059</v>
      </c>
      <c r="D141" t="s">
        <v>233</v>
      </c>
      <c r="E141" s="1">
        <v>5646.4201000000003</v>
      </c>
      <c r="F141">
        <v>14781</v>
      </c>
      <c r="G141" s="1">
        <v>261.77648382910797</v>
      </c>
      <c r="H141" s="2">
        <v>74.419863338069106</v>
      </c>
      <c r="I141" s="2">
        <v>108.247073946282</v>
      </c>
      <c r="J141">
        <v>11</v>
      </c>
      <c r="K141">
        <v>16</v>
      </c>
      <c r="L14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1" s="1" t="b">
        <f>IF(ISBLANK(TabelPZ[[#This Row],[Aantal HA Kring (gemeente)]]),IF(TabelPZ[[#This Row],[AantalHAPer100000RIZIV]]&lt;90,TRUE),IF(TabelPZ[[#This Row],[AantalHAPer100000HAK]]&lt;90,TRUE,FALSE))</f>
        <v>1</v>
      </c>
      <c r="N141" t="b">
        <f>OR(TabelPZ[[#This Row],[LageBevolking]]=TRUE,TabelPZ[[#This Row],[Kolom1]]=TRUE)</f>
        <v>1</v>
      </c>
    </row>
    <row r="142" spans="1:14" x14ac:dyDescent="0.25">
      <c r="A142" t="s">
        <v>227</v>
      </c>
      <c r="B142" t="s">
        <v>228</v>
      </c>
      <c r="C142">
        <v>41027</v>
      </c>
      <c r="D142" t="s">
        <v>229</v>
      </c>
      <c r="E142" s="1">
        <v>4740</v>
      </c>
      <c r="F142">
        <v>17723</v>
      </c>
      <c r="G142" s="1">
        <v>373.90295358649797</v>
      </c>
      <c r="H142" s="2">
        <v>62.066241606951401</v>
      </c>
      <c r="I142" s="2">
        <v>90.278169610111107</v>
      </c>
      <c r="J142">
        <v>11</v>
      </c>
      <c r="K142">
        <v>16</v>
      </c>
      <c r="L14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2" s="1" t="b">
        <f>IF(ISBLANK(TabelPZ[[#This Row],[Aantal HA Kring (gemeente)]]),IF(TabelPZ[[#This Row],[AantalHAPer100000RIZIV]]&lt;90,TRUE),IF(TabelPZ[[#This Row],[AantalHAPer100000HAK]]&lt;90,TRUE,FALSE))</f>
        <v>1</v>
      </c>
      <c r="N142" t="b">
        <f>OR(TabelPZ[[#This Row],[LageBevolking]]=TRUE,TabelPZ[[#This Row],[Kolom1]]=TRUE)</f>
        <v>1</v>
      </c>
    </row>
    <row r="143" spans="1:14" x14ac:dyDescent="0.25">
      <c r="A143" t="s">
        <v>227</v>
      </c>
      <c r="B143" t="s">
        <v>228</v>
      </c>
      <c r="C143">
        <v>41063</v>
      </c>
      <c r="D143" t="s">
        <v>230</v>
      </c>
      <c r="E143" s="1">
        <v>2666.7186999999999</v>
      </c>
      <c r="F143">
        <v>10255</v>
      </c>
      <c r="G143" s="1">
        <v>384.55499637063298</v>
      </c>
      <c r="H143" s="2">
        <v>68.259385665528995</v>
      </c>
      <c r="I143" s="2">
        <v>87.7620672842516</v>
      </c>
      <c r="J143">
        <v>7</v>
      </c>
      <c r="K143">
        <v>9</v>
      </c>
      <c r="L14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3" s="1" t="b">
        <f>IF(ISBLANK(TabelPZ[[#This Row],[Aantal HA Kring (gemeente)]]),IF(TabelPZ[[#This Row],[AantalHAPer100000RIZIV]]&lt;90,TRUE),IF(TabelPZ[[#This Row],[AantalHAPer100000HAK]]&lt;90,TRUE,FALSE))</f>
        <v>1</v>
      </c>
      <c r="N143" t="b">
        <f>OR(TabelPZ[[#This Row],[LageBevolking]]=TRUE,TabelPZ[[#This Row],[Kolom1]]=TRUE)</f>
        <v>1</v>
      </c>
    </row>
    <row r="144" spans="1:14" x14ac:dyDescent="0.25">
      <c r="A144" t="s">
        <v>227</v>
      </c>
      <c r="B144" t="s">
        <v>228</v>
      </c>
      <c r="C144">
        <v>44052</v>
      </c>
      <c r="D144" t="s">
        <v>232</v>
      </c>
      <c r="E144" s="1">
        <v>4311.6866</v>
      </c>
      <c r="F144">
        <v>13546</v>
      </c>
      <c r="G144" s="1">
        <v>314.16940182990101</v>
      </c>
      <c r="H144" s="2">
        <v>118.11604901816</v>
      </c>
      <c r="I144" s="2">
        <v>140.26280820906501</v>
      </c>
      <c r="J144">
        <v>16</v>
      </c>
      <c r="K144">
        <v>19</v>
      </c>
      <c r="L14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4" s="1" t="b">
        <f>IF(ISBLANK(TabelPZ[[#This Row],[Aantal HA Kring (gemeente)]]),IF(TabelPZ[[#This Row],[AantalHAPer100000RIZIV]]&lt;90,TRUE),IF(TabelPZ[[#This Row],[AantalHAPer100000HAK]]&lt;90,TRUE,FALSE))</f>
        <v>0</v>
      </c>
      <c r="N144" t="b">
        <f>OR(TabelPZ[[#This Row],[LageBevolking]]=TRUE,TabelPZ[[#This Row],[Kolom1]]=TRUE)</f>
        <v>0</v>
      </c>
    </row>
    <row r="145" spans="1:14" x14ac:dyDescent="0.25">
      <c r="A145" t="s">
        <v>227</v>
      </c>
      <c r="B145" t="s">
        <v>228</v>
      </c>
      <c r="C145">
        <v>41081</v>
      </c>
      <c r="D145" t="s">
        <v>231</v>
      </c>
      <c r="E145" s="1">
        <v>5665.4961999999996</v>
      </c>
      <c r="F145">
        <v>26373</v>
      </c>
      <c r="G145" s="1">
        <v>465.50203316701601</v>
      </c>
      <c r="H145" s="2">
        <v>102.377431463997</v>
      </c>
      <c r="I145" s="2">
        <v>113.75270162666401</v>
      </c>
      <c r="J145">
        <v>27</v>
      </c>
      <c r="K145">
        <v>30</v>
      </c>
      <c r="L14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5" s="1" t="b">
        <f>IF(ISBLANK(TabelPZ[[#This Row],[Aantal HA Kring (gemeente)]]),IF(TabelPZ[[#This Row],[AantalHAPer100000RIZIV]]&lt;90,TRUE),IF(TabelPZ[[#This Row],[AantalHAPer100000HAK]]&lt;90,TRUE,FALSE))</f>
        <v>0</v>
      </c>
      <c r="N145" t="b">
        <f>OR(TabelPZ[[#This Row],[LageBevolking]]=TRUE,TabelPZ[[#This Row],[Kolom1]]=TRUE)</f>
        <v>0</v>
      </c>
    </row>
    <row r="146" spans="1:14" x14ac:dyDescent="0.25">
      <c r="A146" t="s">
        <v>235</v>
      </c>
      <c r="B146" t="s">
        <v>236</v>
      </c>
      <c r="C146">
        <v>45064</v>
      </c>
      <c r="D146" t="s">
        <v>239</v>
      </c>
      <c r="E146" s="1">
        <v>4562.6239999999998</v>
      </c>
      <c r="F146">
        <v>6338</v>
      </c>
      <c r="G146" s="1">
        <v>138.911293150608</v>
      </c>
      <c r="I146" s="2">
        <v>78.889239507731105</v>
      </c>
      <c r="K146">
        <v>5</v>
      </c>
      <c r="L14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6" s="1" t="b">
        <f>IF(ISBLANK(TabelPZ[[#This Row],[Aantal HA Kring (gemeente)]]),IF(TabelPZ[[#This Row],[AantalHAPer100000RIZIV]]&lt;90,TRUE),IF(TabelPZ[[#This Row],[AantalHAPer100000HAK]]&lt;90,TRUE,FALSE))</f>
        <v>1</v>
      </c>
      <c r="N146" t="b">
        <f>OR(TabelPZ[[#This Row],[LageBevolking]]=TRUE,TabelPZ[[#This Row],[Kolom1]]=TRUE)</f>
        <v>1</v>
      </c>
    </row>
    <row r="147" spans="1:14" x14ac:dyDescent="0.25">
      <c r="A147" t="s">
        <v>235</v>
      </c>
      <c r="B147" t="s">
        <v>236</v>
      </c>
      <c r="C147">
        <v>45041</v>
      </c>
      <c r="D147" t="s">
        <v>237</v>
      </c>
      <c r="E147" s="1">
        <v>3448.1666</v>
      </c>
      <c r="F147">
        <v>26337</v>
      </c>
      <c r="G147" s="1">
        <v>763.79720167813196</v>
      </c>
      <c r="I147" s="2">
        <v>72.141853665945206</v>
      </c>
      <c r="K147">
        <v>19</v>
      </c>
      <c r="L14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7" s="1" t="b">
        <f>IF(ISBLANK(TabelPZ[[#This Row],[Aantal HA Kring (gemeente)]]),IF(TabelPZ[[#This Row],[AantalHAPer100000RIZIV]]&lt;90,TRUE),IF(TabelPZ[[#This Row],[AantalHAPer100000HAK]]&lt;90,TRUE,FALSE))</f>
        <v>1</v>
      </c>
      <c r="N147" t="b">
        <f>OR(TabelPZ[[#This Row],[LageBevolking]]=TRUE,TabelPZ[[#This Row],[Kolom1]]=TRUE)</f>
        <v>1</v>
      </c>
    </row>
    <row r="148" spans="1:14" x14ac:dyDescent="0.25">
      <c r="A148" t="s">
        <v>235</v>
      </c>
      <c r="B148" t="s">
        <v>236</v>
      </c>
      <c r="C148">
        <v>45062</v>
      </c>
      <c r="D148" t="s">
        <v>238</v>
      </c>
      <c r="E148" s="1">
        <v>1119.6762000000001</v>
      </c>
      <c r="F148">
        <v>2048</v>
      </c>
      <c r="G148" s="1">
        <v>182.910023451423</v>
      </c>
      <c r="I148" s="2">
        <v>97.65625</v>
      </c>
      <c r="K148">
        <v>2</v>
      </c>
      <c r="L14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8" s="1" t="b">
        <f>IF(ISBLANK(TabelPZ[[#This Row],[Aantal HA Kring (gemeente)]]),IF(TabelPZ[[#This Row],[AantalHAPer100000RIZIV]]&lt;90,TRUE),IF(TabelPZ[[#This Row],[AantalHAPer100000HAK]]&lt;90,TRUE,FALSE))</f>
        <v>0</v>
      </c>
      <c r="N148" t="b">
        <f>OR(TabelPZ[[#This Row],[LageBevolking]]=TRUE,TabelPZ[[#This Row],[Kolom1]]=TRUE)</f>
        <v>0</v>
      </c>
    </row>
    <row r="149" spans="1:14" x14ac:dyDescent="0.25">
      <c r="A149" t="s">
        <v>240</v>
      </c>
      <c r="B149" t="s">
        <v>241</v>
      </c>
      <c r="C149">
        <v>44048</v>
      </c>
      <c r="D149" t="s">
        <v>244</v>
      </c>
      <c r="E149" s="1">
        <v>3519.2619</v>
      </c>
      <c r="F149">
        <v>11574</v>
      </c>
      <c r="G149" s="1">
        <v>328.87577932179499</v>
      </c>
      <c r="H149" s="2">
        <v>69.120442370831199</v>
      </c>
      <c r="I149" s="2">
        <v>95.040608259892906</v>
      </c>
      <c r="J149">
        <v>8</v>
      </c>
      <c r="K149">
        <v>11</v>
      </c>
      <c r="L14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49" s="1" t="b">
        <f>IF(ISBLANK(TabelPZ[[#This Row],[Aantal HA Kring (gemeente)]]),IF(TabelPZ[[#This Row],[AantalHAPer100000RIZIV]]&lt;90,TRUE),IF(TabelPZ[[#This Row],[AantalHAPer100000HAK]]&lt;90,TRUE,FALSE))</f>
        <v>1</v>
      </c>
      <c r="N149" t="b">
        <f>OR(TabelPZ[[#This Row],[LageBevolking]]=TRUE,TabelPZ[[#This Row],[Kolom1]]=TRUE)</f>
        <v>1</v>
      </c>
    </row>
    <row r="150" spans="1:14" x14ac:dyDescent="0.25">
      <c r="A150" t="s">
        <v>240</v>
      </c>
      <c r="B150" t="s">
        <v>241</v>
      </c>
      <c r="C150">
        <v>44083</v>
      </c>
      <c r="D150" t="s">
        <v>247</v>
      </c>
      <c r="E150" s="1">
        <v>12742.9676</v>
      </c>
      <c r="F150">
        <v>43264</v>
      </c>
      <c r="G150" s="1">
        <v>339.51275211592002</v>
      </c>
      <c r="H150" s="2">
        <v>73.964497041420103</v>
      </c>
      <c r="I150" s="2">
        <v>94.767011834319504</v>
      </c>
      <c r="J150">
        <v>32</v>
      </c>
      <c r="K150">
        <v>41</v>
      </c>
      <c r="L15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0" s="1" t="b">
        <f>IF(ISBLANK(TabelPZ[[#This Row],[Aantal HA Kring (gemeente)]]),IF(TabelPZ[[#This Row],[AantalHAPer100000RIZIV]]&lt;90,TRUE),IF(TabelPZ[[#This Row],[AantalHAPer100000HAK]]&lt;90,TRUE,FALSE))</f>
        <v>1</v>
      </c>
      <c r="N150" t="b">
        <f>OR(TabelPZ[[#This Row],[LageBevolking]]=TRUE,TabelPZ[[#This Row],[Kolom1]]=TRUE)</f>
        <v>1</v>
      </c>
    </row>
    <row r="151" spans="1:14" x14ac:dyDescent="0.25">
      <c r="A151" t="s">
        <v>240</v>
      </c>
      <c r="B151" t="s">
        <v>241</v>
      </c>
      <c r="C151">
        <v>44081</v>
      </c>
      <c r="D151" t="s">
        <v>246</v>
      </c>
      <c r="E151" s="1">
        <v>3252.3543</v>
      </c>
      <c r="F151">
        <v>15720</v>
      </c>
      <c r="G151" s="1">
        <v>483.34217462101202</v>
      </c>
      <c r="H151" s="2">
        <v>89.058524173028005</v>
      </c>
      <c r="I151" s="2">
        <v>89.058524173028005</v>
      </c>
      <c r="J151">
        <v>14</v>
      </c>
      <c r="K151">
        <v>14</v>
      </c>
      <c r="L15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1" s="1" t="b">
        <f>IF(ISBLANK(TabelPZ[[#This Row],[Aantal HA Kring (gemeente)]]),IF(TabelPZ[[#This Row],[AantalHAPer100000RIZIV]]&lt;90,TRUE),IF(TabelPZ[[#This Row],[AantalHAPer100000HAK]]&lt;90,TRUE,FALSE))</f>
        <v>1</v>
      </c>
      <c r="N151" t="b">
        <f>OR(TabelPZ[[#This Row],[LageBevolking]]=TRUE,TabelPZ[[#This Row],[Kolom1]]=TRUE)</f>
        <v>1</v>
      </c>
    </row>
    <row r="152" spans="1:14" x14ac:dyDescent="0.25">
      <c r="A152" t="s">
        <v>240</v>
      </c>
      <c r="B152" t="s">
        <v>241</v>
      </c>
      <c r="C152">
        <v>44012</v>
      </c>
      <c r="D152" t="s">
        <v>242</v>
      </c>
      <c r="E152" s="1">
        <v>1798.425</v>
      </c>
      <c r="F152">
        <v>10532</v>
      </c>
      <c r="G152" s="1">
        <v>585.62353170134998</v>
      </c>
      <c r="H152" s="2">
        <v>113.938473224459</v>
      </c>
      <c r="I152" s="2">
        <v>132.928218761869</v>
      </c>
      <c r="J152">
        <v>12</v>
      </c>
      <c r="K152">
        <v>14</v>
      </c>
      <c r="L15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2" s="1" t="b">
        <f>IF(ISBLANK(TabelPZ[[#This Row],[Aantal HA Kring (gemeente)]]),IF(TabelPZ[[#This Row],[AantalHAPer100000RIZIV]]&lt;90,TRUE),IF(TabelPZ[[#This Row],[AantalHAPer100000HAK]]&lt;90,TRUE,FALSE))</f>
        <v>0</v>
      </c>
      <c r="N152" t="b">
        <f>OR(TabelPZ[[#This Row],[LageBevolking]]=TRUE,TabelPZ[[#This Row],[Kolom1]]=TRUE)</f>
        <v>0</v>
      </c>
    </row>
    <row r="153" spans="1:14" x14ac:dyDescent="0.25">
      <c r="A153" t="s">
        <v>240</v>
      </c>
      <c r="B153" t="s">
        <v>241</v>
      </c>
      <c r="C153">
        <v>44064</v>
      </c>
      <c r="D153" t="s">
        <v>245</v>
      </c>
      <c r="E153" s="1">
        <v>1434.3902</v>
      </c>
      <c r="F153">
        <v>8468</v>
      </c>
      <c r="G153" s="1">
        <v>590.35539980683097</v>
      </c>
      <c r="H153" s="2">
        <v>94.473311289560698</v>
      </c>
      <c r="I153" s="2">
        <v>129.90080302314601</v>
      </c>
      <c r="J153">
        <v>8</v>
      </c>
      <c r="K153">
        <v>11</v>
      </c>
      <c r="L15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3" s="1" t="b">
        <f>IF(ISBLANK(TabelPZ[[#This Row],[Aantal HA Kring (gemeente)]]),IF(TabelPZ[[#This Row],[AantalHAPer100000RIZIV]]&lt;90,TRUE),IF(TabelPZ[[#This Row],[AantalHAPer100000HAK]]&lt;90,TRUE,FALSE))</f>
        <v>0</v>
      </c>
      <c r="N153" t="b">
        <f>OR(TabelPZ[[#This Row],[LageBevolking]]=TRUE,TabelPZ[[#This Row],[Kolom1]]=TRUE)</f>
        <v>0</v>
      </c>
    </row>
    <row r="154" spans="1:14" x14ac:dyDescent="0.25">
      <c r="A154" t="s">
        <v>248</v>
      </c>
      <c r="B154" t="s">
        <v>249</v>
      </c>
      <c r="C154">
        <v>12007</v>
      </c>
      <c r="D154" t="s">
        <v>256</v>
      </c>
      <c r="E154" s="1">
        <v>4575.8249999999998</v>
      </c>
      <c r="F154">
        <v>21186</v>
      </c>
      <c r="G154" s="1">
        <v>462.99847568471301</v>
      </c>
      <c r="H154" s="2">
        <v>56.641178136505197</v>
      </c>
      <c r="I154" s="2">
        <v>80.241669026715797</v>
      </c>
      <c r="J154">
        <v>12</v>
      </c>
      <c r="K154">
        <v>17</v>
      </c>
      <c r="L15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4" s="1" t="b">
        <f>IF(ISBLANK(TabelPZ[[#This Row],[Aantal HA Kring (gemeente)]]),IF(TabelPZ[[#This Row],[AantalHAPer100000RIZIV]]&lt;90,TRUE),IF(TabelPZ[[#This Row],[AantalHAPer100000HAK]]&lt;90,TRUE,FALSE))</f>
        <v>1</v>
      </c>
      <c r="N154" t="b">
        <f>OR(TabelPZ[[#This Row],[LageBevolking]]=TRUE,TabelPZ[[#This Row],[Kolom1]]=TRUE)</f>
        <v>1</v>
      </c>
    </row>
    <row r="155" spans="1:14" x14ac:dyDescent="0.25">
      <c r="A155" t="s">
        <v>248</v>
      </c>
      <c r="B155" t="s">
        <v>249</v>
      </c>
      <c r="C155">
        <v>23045</v>
      </c>
      <c r="D155" t="s">
        <v>260</v>
      </c>
      <c r="E155" s="1">
        <v>3629.3305</v>
      </c>
      <c r="F155">
        <v>18620</v>
      </c>
      <c r="G155" s="1">
        <v>513.04228148965797</v>
      </c>
      <c r="H155" s="2">
        <v>64.446831364124606</v>
      </c>
      <c r="I155" s="2">
        <v>75.187969924811995</v>
      </c>
      <c r="J155">
        <v>12</v>
      </c>
      <c r="K155">
        <v>14</v>
      </c>
      <c r="L15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5" s="1" t="b">
        <f>IF(ISBLANK(TabelPZ[[#This Row],[Aantal HA Kring (gemeente)]]),IF(TabelPZ[[#This Row],[AantalHAPer100000RIZIV]]&lt;90,TRUE),IF(TabelPZ[[#This Row],[AantalHAPer100000HAK]]&lt;90,TRUE,FALSE))</f>
        <v>1</v>
      </c>
      <c r="N155" t="b">
        <f>OR(TabelPZ[[#This Row],[LageBevolking]]=TRUE,TabelPZ[[#This Row],[Kolom1]]=TRUE)</f>
        <v>1</v>
      </c>
    </row>
    <row r="156" spans="1:14" x14ac:dyDescent="0.25">
      <c r="A156" t="s">
        <v>248</v>
      </c>
      <c r="B156" t="s">
        <v>249</v>
      </c>
      <c r="C156">
        <v>12040</v>
      </c>
      <c r="D156" t="s">
        <v>257</v>
      </c>
      <c r="E156" s="1">
        <v>2740.5374999999999</v>
      </c>
      <c r="F156">
        <v>26223</v>
      </c>
      <c r="G156" s="1">
        <v>956.85609118649199</v>
      </c>
      <c r="H156" s="2">
        <v>87.709262860847304</v>
      </c>
      <c r="I156" s="2">
        <v>72.455478015482598</v>
      </c>
      <c r="J156">
        <v>23</v>
      </c>
      <c r="K156">
        <v>19</v>
      </c>
      <c r="L15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6" s="1" t="b">
        <f>IF(ISBLANK(TabelPZ[[#This Row],[Aantal HA Kring (gemeente)]]),IF(TabelPZ[[#This Row],[AantalHAPer100000RIZIV]]&lt;90,TRUE),IF(TabelPZ[[#This Row],[AantalHAPer100000HAK]]&lt;90,TRUE,FALSE))</f>
        <v>1</v>
      </c>
      <c r="N156" t="b">
        <f>OR(TabelPZ[[#This Row],[LageBevolking]]=TRUE,TabelPZ[[#This Row],[Kolom1]]=TRUE)</f>
        <v>1</v>
      </c>
    </row>
    <row r="157" spans="1:14" x14ac:dyDescent="0.25">
      <c r="A157" t="s">
        <v>248</v>
      </c>
      <c r="B157" t="s">
        <v>249</v>
      </c>
      <c r="C157">
        <v>11038</v>
      </c>
      <c r="D157" t="s">
        <v>255</v>
      </c>
      <c r="E157" s="1">
        <v>779.90639999999996</v>
      </c>
      <c r="F157">
        <v>8433</v>
      </c>
      <c r="G157" s="1">
        <v>1081.28360018587</v>
      </c>
      <c r="H157" s="2">
        <v>71.149057274991094</v>
      </c>
      <c r="I157" s="2">
        <v>83.0072334874896</v>
      </c>
      <c r="J157">
        <v>6</v>
      </c>
      <c r="K157">
        <v>7</v>
      </c>
      <c r="L15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7" s="1" t="b">
        <f>IF(ISBLANK(TabelPZ[[#This Row],[Aantal HA Kring (gemeente)]]),IF(TabelPZ[[#This Row],[AantalHAPer100000RIZIV]]&lt;90,TRUE),IF(TabelPZ[[#This Row],[AantalHAPer100000HAK]]&lt;90,TRUE,FALSE))</f>
        <v>1</v>
      </c>
      <c r="N157" t="b">
        <f>OR(TabelPZ[[#This Row],[LageBevolking]]=TRUE,TabelPZ[[#This Row],[Kolom1]]=TRUE)</f>
        <v>1</v>
      </c>
    </row>
    <row r="158" spans="1:14" x14ac:dyDescent="0.25">
      <c r="A158" t="s">
        <v>248</v>
      </c>
      <c r="B158" t="s">
        <v>249</v>
      </c>
      <c r="C158">
        <v>11001</v>
      </c>
      <c r="D158" t="s">
        <v>250</v>
      </c>
      <c r="E158" s="1">
        <v>1092.6125999999999</v>
      </c>
      <c r="F158">
        <v>14304</v>
      </c>
      <c r="G158" s="1">
        <v>1309.1556879355001</v>
      </c>
      <c r="H158" s="2">
        <v>76.901565995525701</v>
      </c>
      <c r="I158" s="2">
        <v>90.883668903803098</v>
      </c>
      <c r="J158">
        <v>11</v>
      </c>
      <c r="K158">
        <v>13</v>
      </c>
      <c r="L15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8" s="1" t="b">
        <f>IF(ISBLANK(TabelPZ[[#This Row],[Aantal HA Kring (gemeente)]]),IF(TabelPZ[[#This Row],[AantalHAPer100000RIZIV]]&lt;90,TRUE),IF(TabelPZ[[#This Row],[AantalHAPer100000HAK]]&lt;90,TRUE,FALSE))</f>
        <v>1</v>
      </c>
      <c r="N158" t="b">
        <f>OR(TabelPZ[[#This Row],[LageBevolking]]=TRUE,TabelPZ[[#This Row],[Kolom1]]=TRUE)</f>
        <v>1</v>
      </c>
    </row>
    <row r="159" spans="1:14" x14ac:dyDescent="0.25">
      <c r="A159" t="s">
        <v>248</v>
      </c>
      <c r="B159" t="s">
        <v>249</v>
      </c>
      <c r="C159">
        <v>11030</v>
      </c>
      <c r="D159" t="s">
        <v>253</v>
      </c>
      <c r="E159" s="1">
        <v>527.07860000000005</v>
      </c>
      <c r="F159">
        <v>10424</v>
      </c>
      <c r="G159" s="1">
        <v>1977.6936494860499</v>
      </c>
      <c r="H159" s="2">
        <v>76.7459708365311</v>
      </c>
      <c r="I159" s="2">
        <v>86.339217191097504</v>
      </c>
      <c r="J159">
        <v>8</v>
      </c>
      <c r="K159">
        <v>9</v>
      </c>
      <c r="L15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59" s="1" t="b">
        <f>IF(ISBLANK(TabelPZ[[#This Row],[Aantal HA Kring (gemeente)]]),IF(TabelPZ[[#This Row],[AantalHAPer100000RIZIV]]&lt;90,TRUE),IF(TabelPZ[[#This Row],[AantalHAPer100000HAK]]&lt;90,TRUE,FALSE))</f>
        <v>1</v>
      </c>
      <c r="N159" t="b">
        <f>OR(TabelPZ[[#This Row],[LageBevolking]]=TRUE,TabelPZ[[#This Row],[Kolom1]]=TRUE)</f>
        <v>1</v>
      </c>
    </row>
    <row r="160" spans="1:14" x14ac:dyDescent="0.25">
      <c r="A160" t="s">
        <v>248</v>
      </c>
      <c r="B160" t="s">
        <v>249</v>
      </c>
      <c r="C160">
        <v>11018</v>
      </c>
      <c r="D160" t="s">
        <v>252</v>
      </c>
      <c r="E160" s="1">
        <v>543.81910000000005</v>
      </c>
      <c r="F160">
        <v>11368</v>
      </c>
      <c r="G160" s="1">
        <v>2090.40101754425</v>
      </c>
      <c r="H160" s="2">
        <v>43.983110485573498</v>
      </c>
      <c r="I160" s="2">
        <v>61.576354679803003</v>
      </c>
      <c r="J160">
        <v>5</v>
      </c>
      <c r="K160">
        <v>7</v>
      </c>
      <c r="L16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0" s="1" t="b">
        <f>IF(ISBLANK(TabelPZ[[#This Row],[Aantal HA Kring (gemeente)]]),IF(TabelPZ[[#This Row],[AantalHAPer100000RIZIV]]&lt;90,TRUE),IF(TabelPZ[[#This Row],[AantalHAPer100000HAK]]&lt;90,TRUE,FALSE))</f>
        <v>1</v>
      </c>
      <c r="N160" t="b">
        <f>OR(TabelPZ[[#This Row],[LageBevolking]]=TRUE,TabelPZ[[#This Row],[Kolom1]]=TRUE)</f>
        <v>1</v>
      </c>
    </row>
    <row r="161" spans="1:14" x14ac:dyDescent="0.25">
      <c r="A161" t="s">
        <v>248</v>
      </c>
      <c r="B161" t="s">
        <v>249</v>
      </c>
      <c r="C161">
        <v>11005</v>
      </c>
      <c r="D161" t="s">
        <v>251</v>
      </c>
      <c r="E161" s="1">
        <v>736.5385</v>
      </c>
      <c r="F161">
        <v>17970</v>
      </c>
      <c r="G161" s="1">
        <v>2439.7909953111798</v>
      </c>
      <c r="H161" s="2">
        <v>38.953811908736803</v>
      </c>
      <c r="I161" s="2">
        <v>61.213132999443502</v>
      </c>
      <c r="J161">
        <v>7</v>
      </c>
      <c r="K161">
        <v>11</v>
      </c>
      <c r="L16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1" s="1" t="b">
        <f>IF(ISBLANK(TabelPZ[[#This Row],[Aantal HA Kring (gemeente)]]),IF(TabelPZ[[#This Row],[AantalHAPer100000RIZIV]]&lt;90,TRUE),IF(TabelPZ[[#This Row],[AantalHAPer100000HAK]]&lt;90,TRUE,FALSE))</f>
        <v>1</v>
      </c>
      <c r="N161" t="b">
        <f>OR(TabelPZ[[#This Row],[LageBevolking]]=TRUE,TabelPZ[[#This Row],[Kolom1]]=TRUE)</f>
        <v>1</v>
      </c>
    </row>
    <row r="162" spans="1:14" x14ac:dyDescent="0.25">
      <c r="A162" t="s">
        <v>248</v>
      </c>
      <c r="B162" t="s">
        <v>249</v>
      </c>
      <c r="C162">
        <v>12041</v>
      </c>
      <c r="D162" t="s">
        <v>258</v>
      </c>
      <c r="E162" s="1">
        <v>4898.6984000000002</v>
      </c>
      <c r="F162">
        <v>8505</v>
      </c>
      <c r="G162" s="1">
        <v>173.617547061072</v>
      </c>
      <c r="H162" s="2">
        <v>258.67136978248101</v>
      </c>
      <c r="I162" s="2">
        <v>340.97589653145201</v>
      </c>
      <c r="J162">
        <v>22</v>
      </c>
      <c r="K162">
        <v>29</v>
      </c>
      <c r="L16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2" s="1" t="b">
        <f>IF(ISBLANK(TabelPZ[[#This Row],[Aantal HA Kring (gemeente)]]),IF(TabelPZ[[#This Row],[AantalHAPer100000RIZIV]]&lt;90,TRUE),IF(TabelPZ[[#This Row],[AantalHAPer100000HAK]]&lt;90,TRUE,FALSE))</f>
        <v>0</v>
      </c>
      <c r="N162" t="b">
        <f>OR(TabelPZ[[#This Row],[LageBevolking]]=TRUE,TabelPZ[[#This Row],[Kolom1]]=TRUE)</f>
        <v>0</v>
      </c>
    </row>
    <row r="163" spans="1:14" x14ac:dyDescent="0.25">
      <c r="A163" t="s">
        <v>248</v>
      </c>
      <c r="B163" t="s">
        <v>249</v>
      </c>
      <c r="C163">
        <v>23039</v>
      </c>
      <c r="D163" t="s">
        <v>259</v>
      </c>
      <c r="E163" s="1">
        <v>1524.6622</v>
      </c>
      <c r="F163">
        <v>9396</v>
      </c>
      <c r="G163" s="1">
        <v>616.26765587813497</v>
      </c>
      <c r="H163" s="2">
        <v>138.35674755215001</v>
      </c>
      <c r="I163" s="2">
        <v>106.428267347808</v>
      </c>
      <c r="J163">
        <v>13</v>
      </c>
      <c r="K163">
        <v>10</v>
      </c>
      <c r="L16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3" s="1" t="b">
        <f>IF(ISBLANK(TabelPZ[[#This Row],[Aantal HA Kring (gemeente)]]),IF(TabelPZ[[#This Row],[AantalHAPer100000RIZIV]]&lt;90,TRUE),IF(TabelPZ[[#This Row],[AantalHAPer100000HAK]]&lt;90,TRUE,FALSE))</f>
        <v>0</v>
      </c>
      <c r="N163" t="b">
        <f>OR(TabelPZ[[#This Row],[LageBevolking]]=TRUE,TabelPZ[[#This Row],[Kolom1]]=TRUE)</f>
        <v>0</v>
      </c>
    </row>
    <row r="164" spans="1:14" x14ac:dyDescent="0.25">
      <c r="A164" t="s">
        <v>248</v>
      </c>
      <c r="B164" t="s">
        <v>249</v>
      </c>
      <c r="C164">
        <v>11037</v>
      </c>
      <c r="D164" t="s">
        <v>254</v>
      </c>
      <c r="E164" s="1">
        <v>1990.3814</v>
      </c>
      <c r="F164">
        <v>15114</v>
      </c>
      <c r="G164" s="1">
        <v>759.351951339577</v>
      </c>
      <c r="H164" s="2">
        <v>112.47849675797301</v>
      </c>
      <c r="I164" s="2">
        <v>112.47849675797301</v>
      </c>
      <c r="J164">
        <v>17</v>
      </c>
      <c r="K164">
        <v>17</v>
      </c>
      <c r="L16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4" s="1" t="b">
        <f>IF(ISBLANK(TabelPZ[[#This Row],[Aantal HA Kring (gemeente)]]),IF(TabelPZ[[#This Row],[AantalHAPer100000RIZIV]]&lt;90,TRUE),IF(TabelPZ[[#This Row],[AantalHAPer100000HAK]]&lt;90,TRUE,FALSE))</f>
        <v>0</v>
      </c>
      <c r="N164" t="b">
        <f>OR(TabelPZ[[#This Row],[LageBevolking]]=TRUE,TabelPZ[[#This Row],[Kolom1]]=TRUE)</f>
        <v>0</v>
      </c>
    </row>
    <row r="165" spans="1:14" x14ac:dyDescent="0.25">
      <c r="A165" t="s">
        <v>261</v>
      </c>
      <c r="B165" t="s">
        <v>262</v>
      </c>
      <c r="C165">
        <v>71017</v>
      </c>
      <c r="D165" t="s">
        <v>263</v>
      </c>
      <c r="E165" s="1">
        <v>5649.2262000000001</v>
      </c>
      <c r="F165">
        <v>8391</v>
      </c>
      <c r="G165" s="1">
        <v>148.53361686951001</v>
      </c>
      <c r="H165" s="2">
        <v>83.4227148134906</v>
      </c>
      <c r="I165" s="2">
        <v>83.4227148134906</v>
      </c>
      <c r="J165">
        <v>7</v>
      </c>
      <c r="K165">
        <v>7</v>
      </c>
      <c r="L16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5" s="1" t="b">
        <f>IF(ISBLANK(TabelPZ[[#This Row],[Aantal HA Kring (gemeente)]]),IF(TabelPZ[[#This Row],[AantalHAPer100000RIZIV]]&lt;90,TRUE),IF(TabelPZ[[#This Row],[AantalHAPer100000HAK]]&lt;90,TRUE,FALSE))</f>
        <v>1</v>
      </c>
      <c r="N165" t="b">
        <f>OR(TabelPZ[[#This Row],[LageBevolking]]=TRUE,TabelPZ[[#This Row],[Kolom1]]=TRUE)</f>
        <v>1</v>
      </c>
    </row>
    <row r="166" spans="1:14" x14ac:dyDescent="0.25">
      <c r="A166" t="s">
        <v>261</v>
      </c>
      <c r="B166" t="s">
        <v>262</v>
      </c>
      <c r="C166">
        <v>71045</v>
      </c>
      <c r="D166" t="s">
        <v>264</v>
      </c>
      <c r="E166" s="1">
        <v>2246.1066999999998</v>
      </c>
      <c r="F166">
        <v>6960</v>
      </c>
      <c r="G166" s="1">
        <v>309.86951777491203</v>
      </c>
      <c r="H166" s="2">
        <v>86.2068965517241</v>
      </c>
      <c r="I166" s="2">
        <v>86.2068965517241</v>
      </c>
      <c r="J166">
        <v>6</v>
      </c>
      <c r="K166">
        <v>6</v>
      </c>
      <c r="L16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6" s="1" t="b">
        <f>IF(ISBLANK(TabelPZ[[#This Row],[Aantal HA Kring (gemeente)]]),IF(TabelPZ[[#This Row],[AantalHAPer100000RIZIV]]&lt;90,TRUE),IF(TabelPZ[[#This Row],[AantalHAPer100000HAK]]&lt;90,TRUE,FALSE))</f>
        <v>1</v>
      </c>
      <c r="N166" t="b">
        <f>OR(TabelPZ[[#This Row],[LageBevolking]]=TRUE,TabelPZ[[#This Row],[Kolom1]]=TRUE)</f>
        <v>1</v>
      </c>
    </row>
    <row r="167" spans="1:14" x14ac:dyDescent="0.25">
      <c r="A167" t="s">
        <v>261</v>
      </c>
      <c r="B167" t="s">
        <v>262</v>
      </c>
      <c r="C167">
        <v>71053</v>
      </c>
      <c r="D167" t="s">
        <v>265</v>
      </c>
      <c r="E167" s="1">
        <v>10689.745800000001</v>
      </c>
      <c r="F167">
        <v>40473</v>
      </c>
      <c r="G167" s="1">
        <v>378.61517717287501</v>
      </c>
      <c r="H167" s="2">
        <v>86.477404689546105</v>
      </c>
      <c r="I167" s="2">
        <v>106.243668618585</v>
      </c>
      <c r="J167">
        <v>35</v>
      </c>
      <c r="K167">
        <v>43</v>
      </c>
      <c r="L16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7" s="1" t="b">
        <f>IF(ISBLANK(TabelPZ[[#This Row],[Aantal HA Kring (gemeente)]]),IF(TabelPZ[[#This Row],[AantalHAPer100000RIZIV]]&lt;90,TRUE),IF(TabelPZ[[#This Row],[AantalHAPer100000HAK]]&lt;90,TRUE,FALSE))</f>
        <v>1</v>
      </c>
      <c r="N167" t="b">
        <f>OR(TabelPZ[[#This Row],[LageBevolking]]=TRUE,TabelPZ[[#This Row],[Kolom1]]=TRUE)</f>
        <v>1</v>
      </c>
    </row>
    <row r="168" spans="1:14" x14ac:dyDescent="0.25">
      <c r="A168" t="s">
        <v>266</v>
      </c>
      <c r="B168" t="s">
        <v>267</v>
      </c>
      <c r="C168">
        <v>11056</v>
      </c>
      <c r="D168" t="s">
        <v>268</v>
      </c>
      <c r="E168" s="1">
        <v>1781.8635999999999</v>
      </c>
      <c r="F168">
        <v>19002</v>
      </c>
      <c r="G168" s="1">
        <v>1066.4115928963399</v>
      </c>
      <c r="H168" s="2">
        <v>31.5756236185665</v>
      </c>
      <c r="I168" s="2">
        <v>52.626039364277403</v>
      </c>
      <c r="J168">
        <v>6</v>
      </c>
      <c r="K168">
        <v>10</v>
      </c>
      <c r="L16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8" s="1" t="b">
        <f>IF(ISBLANK(TabelPZ[[#This Row],[Aantal HA Kring (gemeente)]]),IF(TabelPZ[[#This Row],[AantalHAPer100000RIZIV]]&lt;90,TRUE),IF(TabelPZ[[#This Row],[AantalHAPer100000HAK]]&lt;90,TRUE,FALSE))</f>
        <v>1</v>
      </c>
      <c r="N168" t="b">
        <f>OR(TabelPZ[[#This Row],[LageBevolking]]=TRUE,TabelPZ[[#This Row],[Kolom1]]=TRUE)</f>
        <v>1</v>
      </c>
    </row>
    <row r="169" spans="1:14" x14ac:dyDescent="0.25">
      <c r="A169" t="s">
        <v>269</v>
      </c>
      <c r="B169" t="s">
        <v>270</v>
      </c>
      <c r="C169">
        <v>24104</v>
      </c>
      <c r="D169" t="s">
        <v>271</v>
      </c>
      <c r="E169" s="1">
        <v>3292.2159999999999</v>
      </c>
      <c r="F169">
        <v>22248</v>
      </c>
      <c r="G169" s="1">
        <v>675.77583001844403</v>
      </c>
      <c r="H169" s="2">
        <v>71.916576770945696</v>
      </c>
      <c r="I169" s="2">
        <v>89.895720963682095</v>
      </c>
      <c r="J169">
        <v>16</v>
      </c>
      <c r="K169">
        <v>20</v>
      </c>
      <c r="L16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69" s="1" t="b">
        <f>IF(ISBLANK(TabelPZ[[#This Row],[Aantal HA Kring (gemeente)]]),IF(TabelPZ[[#This Row],[AantalHAPer100000RIZIV]]&lt;90,TRUE),IF(TabelPZ[[#This Row],[AantalHAPer100000HAK]]&lt;90,TRUE,FALSE))</f>
        <v>1</v>
      </c>
      <c r="N169" t="b">
        <f>OR(TabelPZ[[#This Row],[LageBevolking]]=TRUE,TabelPZ[[#This Row],[Kolom1]]=TRUE)</f>
        <v>1</v>
      </c>
    </row>
    <row r="170" spans="1:14" x14ac:dyDescent="0.25">
      <c r="A170" t="s">
        <v>272</v>
      </c>
      <c r="B170" t="s">
        <v>273</v>
      </c>
      <c r="C170">
        <v>31042</v>
      </c>
      <c r="D170" t="s">
        <v>279</v>
      </c>
      <c r="E170" s="1">
        <v>4886.2498999999998</v>
      </c>
      <c r="F170">
        <v>2730</v>
      </c>
      <c r="G170" s="1">
        <v>55.871067912429098</v>
      </c>
      <c r="I170" s="2">
        <v>73.260073260073298</v>
      </c>
      <c r="K170">
        <v>2</v>
      </c>
      <c r="L17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170" s="1" t="b">
        <f>IF(ISBLANK(TabelPZ[[#This Row],[Aantal HA Kring (gemeente)]]),IF(TabelPZ[[#This Row],[AantalHAPer100000RIZIV]]&lt;90,TRUE),IF(TabelPZ[[#This Row],[AantalHAPer100000HAK]]&lt;90,TRUE,FALSE))</f>
        <v>1</v>
      </c>
      <c r="N170" t="b">
        <f>OR(TabelPZ[[#This Row],[LageBevolking]]=TRUE,TabelPZ[[#This Row],[Kolom1]]=TRUE)</f>
        <v>1</v>
      </c>
    </row>
    <row r="171" spans="1:14" x14ac:dyDescent="0.25">
      <c r="A171" t="s">
        <v>272</v>
      </c>
      <c r="B171" t="s">
        <v>273</v>
      </c>
      <c r="C171">
        <v>31006</v>
      </c>
      <c r="D171" t="s">
        <v>276</v>
      </c>
      <c r="E171" s="1">
        <v>8952.0475000000006</v>
      </c>
      <c r="F171">
        <v>11008</v>
      </c>
      <c r="G171" s="1">
        <v>122.966282294637</v>
      </c>
      <c r="H171" s="2">
        <v>109.011627906977</v>
      </c>
      <c r="I171" s="2">
        <v>145.34883720930199</v>
      </c>
      <c r="J171">
        <v>12</v>
      </c>
      <c r="K171">
        <v>16</v>
      </c>
      <c r="L17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171" s="1" t="b">
        <f>IF(ISBLANK(TabelPZ[[#This Row],[Aantal HA Kring (gemeente)]]),IF(TabelPZ[[#This Row],[AantalHAPer100000RIZIV]]&lt;90,TRUE),IF(TabelPZ[[#This Row],[AantalHAPer100000HAK]]&lt;90,TRUE,FALSE))</f>
        <v>0</v>
      </c>
      <c r="N171" t="b">
        <f>OR(TabelPZ[[#This Row],[LageBevolking]]=TRUE,TabelPZ[[#This Row],[Kolom1]]=TRUE)</f>
        <v>1</v>
      </c>
    </row>
    <row r="172" spans="1:14" x14ac:dyDescent="0.25">
      <c r="A172" t="s">
        <v>272</v>
      </c>
      <c r="B172" t="s">
        <v>273</v>
      </c>
      <c r="C172">
        <v>31012</v>
      </c>
      <c r="D172" t="s">
        <v>277</v>
      </c>
      <c r="E172" s="1">
        <v>5376.4838</v>
      </c>
      <c r="F172">
        <v>13880</v>
      </c>
      <c r="G172" s="1">
        <v>258.16129121415702</v>
      </c>
      <c r="H172" s="2">
        <v>86.455331412103703</v>
      </c>
      <c r="I172" s="2">
        <v>108.06916426513</v>
      </c>
      <c r="J172">
        <v>12</v>
      </c>
      <c r="K172">
        <v>15</v>
      </c>
      <c r="L17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2" s="1" t="b">
        <f>IF(ISBLANK(TabelPZ[[#This Row],[Aantal HA Kring (gemeente)]]),IF(TabelPZ[[#This Row],[AantalHAPer100000RIZIV]]&lt;90,TRUE),IF(TabelPZ[[#This Row],[AantalHAPer100000HAK]]&lt;90,TRUE,FALSE))</f>
        <v>1</v>
      </c>
      <c r="N172" t="b">
        <f>OR(TabelPZ[[#This Row],[LageBevolking]]=TRUE,TabelPZ[[#This Row],[Kolom1]]=TRUE)</f>
        <v>1</v>
      </c>
    </row>
    <row r="173" spans="1:14" x14ac:dyDescent="0.25">
      <c r="A173" t="s">
        <v>272</v>
      </c>
      <c r="B173" t="s">
        <v>273</v>
      </c>
      <c r="C173">
        <v>35029</v>
      </c>
      <c r="D173" t="s">
        <v>281</v>
      </c>
      <c r="E173" s="1">
        <v>4216.9174999999996</v>
      </c>
      <c r="F173">
        <v>12635</v>
      </c>
      <c r="G173" s="1">
        <v>299.62644514624702</v>
      </c>
      <c r="H173" s="2">
        <v>63.316185199841698</v>
      </c>
      <c r="I173" s="2">
        <v>110.803324099723</v>
      </c>
      <c r="J173">
        <v>8</v>
      </c>
      <c r="K173">
        <v>14</v>
      </c>
      <c r="L17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3" s="1" t="b">
        <f>IF(ISBLANK(TabelPZ[[#This Row],[Aantal HA Kring (gemeente)]]),IF(TabelPZ[[#This Row],[AantalHAPer100000RIZIV]]&lt;90,TRUE),IF(TabelPZ[[#This Row],[AantalHAPer100000HAK]]&lt;90,TRUE,FALSE))</f>
        <v>1</v>
      </c>
      <c r="N173" t="b">
        <f>OR(TabelPZ[[#This Row],[LageBevolking]]=TRUE,TabelPZ[[#This Row],[Kolom1]]=TRUE)</f>
        <v>1</v>
      </c>
    </row>
    <row r="174" spans="1:14" x14ac:dyDescent="0.25">
      <c r="A174" t="s">
        <v>272</v>
      </c>
      <c r="B174" t="s">
        <v>273</v>
      </c>
      <c r="C174">
        <v>31004</v>
      </c>
      <c r="D174" t="s">
        <v>274</v>
      </c>
      <c r="E174" s="1">
        <v>1741.1179999999999</v>
      </c>
      <c r="F174">
        <v>20349</v>
      </c>
      <c r="G174" s="1">
        <v>1168.7318148454001</v>
      </c>
      <c r="H174" s="2">
        <v>73.713696004717704</v>
      </c>
      <c r="I174" s="2">
        <v>78.627942405032201</v>
      </c>
      <c r="J174">
        <v>15</v>
      </c>
      <c r="K174">
        <v>16</v>
      </c>
      <c r="L17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4" s="1" t="b">
        <f>IF(ISBLANK(TabelPZ[[#This Row],[Aantal HA Kring (gemeente)]]),IF(TabelPZ[[#This Row],[AantalHAPer100000RIZIV]]&lt;90,TRUE),IF(TabelPZ[[#This Row],[AantalHAPer100000HAK]]&lt;90,TRUE,FALSE))</f>
        <v>1</v>
      </c>
      <c r="N174" t="b">
        <f>OR(TabelPZ[[#This Row],[LageBevolking]]=TRUE,TabelPZ[[#This Row],[Kolom1]]=TRUE)</f>
        <v>1</v>
      </c>
    </row>
    <row r="175" spans="1:14" x14ac:dyDescent="0.25">
      <c r="A175" t="s">
        <v>272</v>
      </c>
      <c r="B175" t="s">
        <v>273</v>
      </c>
      <c r="C175">
        <v>31022</v>
      </c>
      <c r="D175" t="s">
        <v>278</v>
      </c>
      <c r="E175" s="1">
        <v>7964.5460000000003</v>
      </c>
      <c r="F175">
        <v>23580</v>
      </c>
      <c r="G175" s="1">
        <v>296.062073092427</v>
      </c>
      <c r="H175" s="2">
        <v>118.74469889737099</v>
      </c>
      <c r="I175" s="2">
        <v>106.022052586938</v>
      </c>
      <c r="J175">
        <v>28</v>
      </c>
      <c r="K175">
        <v>25</v>
      </c>
      <c r="L17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5" s="1" t="b">
        <f>IF(ISBLANK(TabelPZ[[#This Row],[Aantal HA Kring (gemeente)]]),IF(TabelPZ[[#This Row],[AantalHAPer100000RIZIV]]&lt;90,TRUE),IF(TabelPZ[[#This Row],[AantalHAPer100000HAK]]&lt;90,TRUE,FALSE))</f>
        <v>0</v>
      </c>
      <c r="N175" t="b">
        <f>OR(TabelPZ[[#This Row],[LageBevolking]]=TRUE,TabelPZ[[#This Row],[Kolom1]]=TRUE)</f>
        <v>0</v>
      </c>
    </row>
    <row r="176" spans="1:14" x14ac:dyDescent="0.25">
      <c r="A176" t="s">
        <v>272</v>
      </c>
      <c r="B176" t="s">
        <v>273</v>
      </c>
      <c r="C176">
        <v>31043</v>
      </c>
      <c r="D176" t="s">
        <v>280</v>
      </c>
      <c r="E176" s="1">
        <v>5644.3227999999999</v>
      </c>
      <c r="F176">
        <v>33097</v>
      </c>
      <c r="G176" s="1">
        <v>586.37681034117998</v>
      </c>
      <c r="I176" s="2">
        <v>99.706922077529697</v>
      </c>
      <c r="K176">
        <v>33</v>
      </c>
      <c r="L17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6" s="1" t="b">
        <f>IF(ISBLANK(TabelPZ[[#This Row],[Aantal HA Kring (gemeente)]]),IF(TabelPZ[[#This Row],[AantalHAPer100000RIZIV]]&lt;90,TRUE),IF(TabelPZ[[#This Row],[AantalHAPer100000HAK]]&lt;90,TRUE,FALSE))</f>
        <v>0</v>
      </c>
      <c r="N176" t="b">
        <f>OR(TabelPZ[[#This Row],[LageBevolking]]=TRUE,TabelPZ[[#This Row],[Kolom1]]=TRUE)</f>
        <v>0</v>
      </c>
    </row>
    <row r="177" spans="1:14" x14ac:dyDescent="0.25">
      <c r="A177" t="s">
        <v>272</v>
      </c>
      <c r="B177" t="s">
        <v>273</v>
      </c>
      <c r="C177">
        <v>31005</v>
      </c>
      <c r="D177" t="s">
        <v>275</v>
      </c>
      <c r="E177" s="1">
        <v>13840.2202</v>
      </c>
      <c r="F177">
        <v>118284</v>
      </c>
      <c r="G177" s="1">
        <v>854.639581529201</v>
      </c>
      <c r="H177" s="2">
        <v>94.687362618781904</v>
      </c>
      <c r="I177" s="2">
        <v>113.286665990328</v>
      </c>
      <c r="J177">
        <v>112</v>
      </c>
      <c r="K177">
        <v>134</v>
      </c>
      <c r="L17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7" s="1" t="b">
        <f>IF(ISBLANK(TabelPZ[[#This Row],[Aantal HA Kring (gemeente)]]),IF(TabelPZ[[#This Row],[AantalHAPer100000RIZIV]]&lt;90,TRUE),IF(TabelPZ[[#This Row],[AantalHAPer100000HAK]]&lt;90,TRUE,FALSE))</f>
        <v>0</v>
      </c>
      <c r="N177" t="b">
        <f>OR(TabelPZ[[#This Row],[LageBevolking]]=TRUE,TabelPZ[[#This Row],[Kolom1]]=TRUE)</f>
        <v>0</v>
      </c>
    </row>
    <row r="178" spans="1:14" x14ac:dyDescent="0.25">
      <c r="A178" t="s">
        <v>282</v>
      </c>
      <c r="B178" t="s">
        <v>283</v>
      </c>
      <c r="C178">
        <v>71020</v>
      </c>
      <c r="D178" t="s">
        <v>284</v>
      </c>
      <c r="E178" s="1">
        <v>3629.4787999999999</v>
      </c>
      <c r="F178">
        <v>9461</v>
      </c>
      <c r="G178" s="1">
        <v>260.67103629314499</v>
      </c>
      <c r="H178" s="2">
        <v>95.127364971990303</v>
      </c>
      <c r="I178" s="2">
        <v>95.127364971990303</v>
      </c>
      <c r="J178">
        <v>9</v>
      </c>
      <c r="K178">
        <v>9</v>
      </c>
      <c r="L17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8" s="1" t="b">
        <f>IF(ISBLANK(TabelPZ[[#This Row],[Aantal HA Kring (gemeente)]]),IF(TabelPZ[[#This Row],[AantalHAPer100000RIZIV]]&lt;90,TRUE),IF(TabelPZ[[#This Row],[AantalHAPer100000HAK]]&lt;90,TRUE,FALSE))</f>
        <v>0</v>
      </c>
      <c r="N178" t="b">
        <f>OR(TabelPZ[[#This Row],[LageBevolking]]=TRUE,TabelPZ[[#This Row],[Kolom1]]=TRUE)</f>
        <v>0</v>
      </c>
    </row>
    <row r="179" spans="1:14" x14ac:dyDescent="0.25">
      <c r="A179" t="s">
        <v>282</v>
      </c>
      <c r="B179" t="s">
        <v>283</v>
      </c>
      <c r="C179">
        <v>71037</v>
      </c>
      <c r="D179" t="s">
        <v>286</v>
      </c>
      <c r="E179" s="1">
        <v>5338.4345000000003</v>
      </c>
      <c r="F179">
        <v>14762</v>
      </c>
      <c r="G179" s="1">
        <v>276.523014378092</v>
      </c>
      <c r="H179" s="2">
        <v>94.838097818723696</v>
      </c>
      <c r="I179" s="2">
        <v>108.386397507113</v>
      </c>
      <c r="J179">
        <v>14</v>
      </c>
      <c r="K179">
        <v>16</v>
      </c>
      <c r="L17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79" s="1" t="b">
        <f>IF(ISBLANK(TabelPZ[[#This Row],[Aantal HA Kring (gemeente)]]),IF(TabelPZ[[#This Row],[AantalHAPer100000RIZIV]]&lt;90,TRUE),IF(TabelPZ[[#This Row],[AantalHAPer100000HAK]]&lt;90,TRUE,FALSE))</f>
        <v>0</v>
      </c>
      <c r="N179" t="b">
        <f>OR(TabelPZ[[#This Row],[LageBevolking]]=TRUE,TabelPZ[[#This Row],[Kolom1]]=TRUE)</f>
        <v>0</v>
      </c>
    </row>
    <row r="180" spans="1:14" x14ac:dyDescent="0.25">
      <c r="A180" t="s">
        <v>282</v>
      </c>
      <c r="B180" t="s">
        <v>283</v>
      </c>
      <c r="C180">
        <v>71024</v>
      </c>
      <c r="D180" t="s">
        <v>285</v>
      </c>
      <c r="E180" s="1">
        <v>4283.2377999999999</v>
      </c>
      <c r="F180">
        <v>12661</v>
      </c>
      <c r="G180" s="1">
        <v>295.59414142264097</v>
      </c>
      <c r="H180" s="2">
        <v>118.474054182134</v>
      </c>
      <c r="I180" s="2">
        <v>150.06713529736999</v>
      </c>
      <c r="J180">
        <v>15</v>
      </c>
      <c r="K180">
        <v>19</v>
      </c>
      <c r="L18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0" s="1" t="b">
        <f>IF(ISBLANK(TabelPZ[[#This Row],[Aantal HA Kring (gemeente)]]),IF(TabelPZ[[#This Row],[AantalHAPer100000RIZIV]]&lt;90,TRUE),IF(TabelPZ[[#This Row],[AantalHAPer100000HAK]]&lt;90,TRUE,FALSE))</f>
        <v>0</v>
      </c>
      <c r="N180" t="b">
        <f>OR(TabelPZ[[#This Row],[LageBevolking]]=TRUE,TabelPZ[[#This Row],[Kolom1]]=TRUE)</f>
        <v>0</v>
      </c>
    </row>
    <row r="181" spans="1:14" x14ac:dyDescent="0.25">
      <c r="A181" t="s">
        <v>287</v>
      </c>
      <c r="B181" t="s">
        <v>288</v>
      </c>
      <c r="C181">
        <v>33029</v>
      </c>
      <c r="D181" t="s">
        <v>289</v>
      </c>
      <c r="E181" s="1">
        <v>4361.2479000000003</v>
      </c>
      <c r="F181">
        <v>18643</v>
      </c>
      <c r="G181" s="1">
        <v>427.46939471154599</v>
      </c>
      <c r="H181" s="2">
        <v>75.0952099983908</v>
      </c>
      <c r="I181" s="2">
        <v>80.459153569704398</v>
      </c>
      <c r="J181">
        <v>14</v>
      </c>
      <c r="K181">
        <v>15</v>
      </c>
      <c r="L18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1" s="1" t="b">
        <f>IF(ISBLANK(TabelPZ[[#This Row],[Aantal HA Kring (gemeente)]]),IF(TabelPZ[[#This Row],[AantalHAPer100000RIZIV]]&lt;90,TRUE),IF(TabelPZ[[#This Row],[AantalHAPer100000HAK]]&lt;90,TRUE,FALSE))</f>
        <v>1</v>
      </c>
      <c r="N181" t="b">
        <f>OR(TabelPZ[[#This Row],[LageBevolking]]=TRUE,TabelPZ[[#This Row],[Kolom1]]=TRUE)</f>
        <v>1</v>
      </c>
    </row>
    <row r="182" spans="1:14" x14ac:dyDescent="0.25">
      <c r="A182" t="s">
        <v>290</v>
      </c>
      <c r="B182" t="s">
        <v>291</v>
      </c>
      <c r="C182">
        <v>71004</v>
      </c>
      <c r="D182" t="s">
        <v>292</v>
      </c>
      <c r="E182" s="1">
        <v>7829.6142</v>
      </c>
      <c r="F182">
        <v>46065</v>
      </c>
      <c r="G182" s="1">
        <v>588.34316510767496</v>
      </c>
      <c r="H182" s="2">
        <v>73.808748507543697</v>
      </c>
      <c r="I182" s="2">
        <v>89.004667317920294</v>
      </c>
      <c r="J182">
        <v>34</v>
      </c>
      <c r="K182">
        <v>41</v>
      </c>
      <c r="L18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2" s="1" t="b">
        <f>IF(ISBLANK(TabelPZ[[#This Row],[Aantal HA Kring (gemeente)]]),IF(TabelPZ[[#This Row],[AantalHAPer100000RIZIV]]&lt;90,TRUE),IF(TabelPZ[[#This Row],[AantalHAPer100000HAK]]&lt;90,TRUE,FALSE))</f>
        <v>1</v>
      </c>
      <c r="N182" t="b">
        <f>OR(TabelPZ[[#This Row],[LageBevolking]]=TRUE,TabelPZ[[#This Row],[Kolom1]]=TRUE)</f>
        <v>1</v>
      </c>
    </row>
    <row r="183" spans="1:14" x14ac:dyDescent="0.25">
      <c r="A183" t="s">
        <v>290</v>
      </c>
      <c r="B183" t="s">
        <v>291</v>
      </c>
      <c r="C183">
        <v>71069</v>
      </c>
      <c r="D183" t="s">
        <v>295</v>
      </c>
      <c r="E183" s="1">
        <v>3269.0246999999999</v>
      </c>
      <c r="F183">
        <v>10824</v>
      </c>
      <c r="G183" s="1">
        <v>331.107929530175</v>
      </c>
      <c r="H183" s="2">
        <v>92.387287509238703</v>
      </c>
      <c r="I183" s="2">
        <v>101.626016260163</v>
      </c>
      <c r="J183">
        <v>10</v>
      </c>
      <c r="K183">
        <v>11</v>
      </c>
      <c r="L18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3" s="1" t="b">
        <f>IF(ISBLANK(TabelPZ[[#This Row],[Aantal HA Kring (gemeente)]]),IF(TabelPZ[[#This Row],[AantalHAPer100000RIZIV]]&lt;90,TRUE),IF(TabelPZ[[#This Row],[AantalHAPer100000HAK]]&lt;90,TRUE,FALSE))</f>
        <v>0</v>
      </c>
      <c r="N183" t="b">
        <f>OR(TabelPZ[[#This Row],[LageBevolking]]=TRUE,TabelPZ[[#This Row],[Kolom1]]=TRUE)</f>
        <v>0</v>
      </c>
    </row>
    <row r="184" spans="1:14" x14ac:dyDescent="0.25">
      <c r="A184" t="s">
        <v>290</v>
      </c>
      <c r="B184" t="s">
        <v>291</v>
      </c>
      <c r="C184">
        <v>71057</v>
      </c>
      <c r="D184" t="s">
        <v>294</v>
      </c>
      <c r="E184" s="1">
        <v>5135.1878999999999</v>
      </c>
      <c r="F184">
        <v>18514</v>
      </c>
      <c r="G184" s="1">
        <v>360.53208491163502</v>
      </c>
      <c r="H184" s="2">
        <v>108.026358431457</v>
      </c>
      <c r="I184" s="2">
        <v>86.421086745165795</v>
      </c>
      <c r="J184">
        <v>20</v>
      </c>
      <c r="K184">
        <v>16</v>
      </c>
      <c r="L18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4" s="1" t="b">
        <f>IF(ISBLANK(TabelPZ[[#This Row],[Aantal HA Kring (gemeente)]]),IF(TabelPZ[[#This Row],[AantalHAPer100000RIZIV]]&lt;90,TRUE),IF(TabelPZ[[#This Row],[AantalHAPer100000HAK]]&lt;90,TRUE,FALSE))</f>
        <v>0</v>
      </c>
      <c r="N184" t="b">
        <f>OR(TabelPZ[[#This Row],[LageBevolking]]=TRUE,TabelPZ[[#This Row],[Kolom1]]=TRUE)</f>
        <v>0</v>
      </c>
    </row>
    <row r="185" spans="1:14" x14ac:dyDescent="0.25">
      <c r="A185" t="s">
        <v>290</v>
      </c>
      <c r="B185" t="s">
        <v>291</v>
      </c>
      <c r="C185">
        <v>71070</v>
      </c>
      <c r="D185" t="s">
        <v>296</v>
      </c>
      <c r="E185" s="1">
        <v>5322.7096000000001</v>
      </c>
      <c r="F185">
        <v>33406</v>
      </c>
      <c r="G185" s="1">
        <v>627.61267306411003</v>
      </c>
      <c r="H185" s="2">
        <v>98.784649464168098</v>
      </c>
      <c r="I185" s="2">
        <v>104.77159791654201</v>
      </c>
      <c r="J185">
        <v>33</v>
      </c>
      <c r="K185">
        <v>35</v>
      </c>
      <c r="L18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5" s="1" t="b">
        <f>IF(ISBLANK(TabelPZ[[#This Row],[Aantal HA Kring (gemeente)]]),IF(TabelPZ[[#This Row],[AantalHAPer100000RIZIV]]&lt;90,TRUE),IF(TabelPZ[[#This Row],[AantalHAPer100000HAK]]&lt;90,TRUE,FALSE))</f>
        <v>0</v>
      </c>
      <c r="N185" t="b">
        <f>OR(TabelPZ[[#This Row],[LageBevolking]]=TRUE,TabelPZ[[#This Row],[Kolom1]]=TRUE)</f>
        <v>0</v>
      </c>
    </row>
    <row r="186" spans="1:14" x14ac:dyDescent="0.25">
      <c r="A186" t="s">
        <v>290</v>
      </c>
      <c r="B186" t="s">
        <v>291</v>
      </c>
      <c r="C186">
        <v>71034</v>
      </c>
      <c r="D186" t="s">
        <v>293</v>
      </c>
      <c r="E186" s="1">
        <v>2249.0585000000001</v>
      </c>
      <c r="F186">
        <v>15625</v>
      </c>
      <c r="G186" s="1">
        <v>694.73515250937203</v>
      </c>
      <c r="H186" s="2">
        <v>96</v>
      </c>
      <c r="I186" s="2">
        <v>76.8</v>
      </c>
      <c r="J186">
        <v>15</v>
      </c>
      <c r="K186">
        <v>12</v>
      </c>
      <c r="L18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6" s="1" t="b">
        <f>IF(ISBLANK(TabelPZ[[#This Row],[Aantal HA Kring (gemeente)]]),IF(TabelPZ[[#This Row],[AantalHAPer100000RIZIV]]&lt;90,TRUE),IF(TabelPZ[[#This Row],[AantalHAPer100000HAK]]&lt;90,TRUE,FALSE))</f>
        <v>0</v>
      </c>
      <c r="N186" t="b">
        <f>OR(TabelPZ[[#This Row],[LageBevolking]]=TRUE,TabelPZ[[#This Row],[Kolom1]]=TRUE)</f>
        <v>0</v>
      </c>
    </row>
    <row r="187" spans="1:14" x14ac:dyDescent="0.25">
      <c r="A187" t="s">
        <v>297</v>
      </c>
      <c r="B187" t="s">
        <v>298</v>
      </c>
      <c r="C187">
        <v>31003</v>
      </c>
      <c r="D187" t="s">
        <v>299</v>
      </c>
      <c r="E187" s="1">
        <v>7167.5808999999999</v>
      </c>
      <c r="F187">
        <v>15687</v>
      </c>
      <c r="G187" s="1">
        <v>218.86045262495699</v>
      </c>
      <c r="H187" s="2">
        <v>70.121756868744797</v>
      </c>
      <c r="I187" s="2">
        <v>76.496462038630696</v>
      </c>
      <c r="J187">
        <v>11</v>
      </c>
      <c r="K187">
        <v>12</v>
      </c>
      <c r="L18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7" s="1" t="b">
        <f>IF(ISBLANK(TabelPZ[[#This Row],[Aantal HA Kring (gemeente)]]),IF(TabelPZ[[#This Row],[AantalHAPer100000RIZIV]]&lt;90,TRUE),IF(TabelPZ[[#This Row],[AantalHAPer100000HAK]]&lt;90,TRUE,FALSE))</f>
        <v>1</v>
      </c>
      <c r="N187" t="b">
        <f>OR(TabelPZ[[#This Row],[LageBevolking]]=TRUE,TabelPZ[[#This Row],[Kolom1]]=TRUE)</f>
        <v>1</v>
      </c>
    </row>
    <row r="188" spans="1:14" x14ac:dyDescent="0.25">
      <c r="A188" t="s">
        <v>297</v>
      </c>
      <c r="B188" t="s">
        <v>298</v>
      </c>
      <c r="C188">
        <v>43010</v>
      </c>
      <c r="D188" t="s">
        <v>300</v>
      </c>
      <c r="E188" s="1">
        <v>9464.3577000000005</v>
      </c>
      <c r="F188">
        <v>23689</v>
      </c>
      <c r="G188" s="1">
        <v>250.296964156374</v>
      </c>
      <c r="I188" s="2">
        <v>88.648739921482502</v>
      </c>
      <c r="K188">
        <v>21</v>
      </c>
      <c r="L18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8" s="1" t="b">
        <f>IF(ISBLANK(TabelPZ[[#This Row],[Aantal HA Kring (gemeente)]]),IF(TabelPZ[[#This Row],[AantalHAPer100000RIZIV]]&lt;90,TRUE),IF(TabelPZ[[#This Row],[AantalHAPer100000HAK]]&lt;90,TRUE,FALSE))</f>
        <v>1</v>
      </c>
      <c r="N188" t="b">
        <f>OR(TabelPZ[[#This Row],[LageBevolking]]=TRUE,TabelPZ[[#This Row],[Kolom1]]=TRUE)</f>
        <v>1</v>
      </c>
    </row>
    <row r="189" spans="1:14" x14ac:dyDescent="0.25">
      <c r="A189" t="s">
        <v>297</v>
      </c>
      <c r="B189" t="s">
        <v>298</v>
      </c>
      <c r="C189">
        <v>44084</v>
      </c>
      <c r="D189" t="s">
        <v>301</v>
      </c>
      <c r="E189" s="1">
        <v>11919.438399999999</v>
      </c>
      <c r="F189">
        <v>28784</v>
      </c>
      <c r="G189" s="1">
        <v>241.487887550138</v>
      </c>
      <c r="I189" s="2">
        <v>104.22456920511399</v>
      </c>
      <c r="K189">
        <v>30</v>
      </c>
      <c r="L18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89" s="1" t="b">
        <f>IF(ISBLANK(TabelPZ[[#This Row],[Aantal HA Kring (gemeente)]]),IF(TabelPZ[[#This Row],[AantalHAPer100000RIZIV]]&lt;90,TRUE),IF(TabelPZ[[#This Row],[AantalHAPer100000HAK]]&lt;90,TRUE,FALSE))</f>
        <v>0</v>
      </c>
      <c r="N189" t="b">
        <f>OR(TabelPZ[[#This Row],[LageBevolking]]=TRUE,TabelPZ[[#This Row],[Kolom1]]=TRUE)</f>
        <v>0</v>
      </c>
    </row>
    <row r="190" spans="1:14" x14ac:dyDescent="0.25">
      <c r="A190" t="s">
        <v>302</v>
      </c>
      <c r="B190" t="s">
        <v>303</v>
      </c>
      <c r="C190">
        <v>23103</v>
      </c>
      <c r="D190" t="s">
        <v>305</v>
      </c>
      <c r="E190" s="1">
        <v>681.87429999999995</v>
      </c>
      <c r="F190">
        <v>14021</v>
      </c>
      <c r="G190" s="1">
        <v>2056.2440907363698</v>
      </c>
      <c r="I190" s="2">
        <v>164.03965480350899</v>
      </c>
      <c r="K190">
        <v>23</v>
      </c>
      <c r="L19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0" s="1" t="b">
        <f>IF(ISBLANK(TabelPZ[[#This Row],[Aantal HA Kring (gemeente)]]),IF(TabelPZ[[#This Row],[AantalHAPer100000RIZIV]]&lt;90,TRUE),IF(TabelPZ[[#This Row],[AantalHAPer100000HAK]]&lt;90,TRUE,FALSE))</f>
        <v>0</v>
      </c>
      <c r="N190" t="b">
        <f>OR(TabelPZ[[#This Row],[LageBevolking]]=TRUE,TabelPZ[[#This Row],[Kolom1]]=TRUE)</f>
        <v>0</v>
      </c>
    </row>
    <row r="191" spans="1:14" x14ac:dyDescent="0.25">
      <c r="A191" t="s">
        <v>302</v>
      </c>
      <c r="B191" t="s">
        <v>303</v>
      </c>
      <c r="C191">
        <v>23099</v>
      </c>
      <c r="D191" t="s">
        <v>304</v>
      </c>
      <c r="E191" s="1">
        <v>580.44470000000001</v>
      </c>
      <c r="F191">
        <v>13690</v>
      </c>
      <c r="G191" s="1">
        <v>2358.5364807362398</v>
      </c>
      <c r="I191" s="2">
        <v>182.61504747991199</v>
      </c>
      <c r="K191">
        <v>25</v>
      </c>
      <c r="L19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1" s="1" t="b">
        <f>IF(ISBLANK(TabelPZ[[#This Row],[Aantal HA Kring (gemeente)]]),IF(TabelPZ[[#This Row],[AantalHAPer100000RIZIV]]&lt;90,TRUE),IF(TabelPZ[[#This Row],[AantalHAPer100000HAK]]&lt;90,TRUE,FALSE))</f>
        <v>0</v>
      </c>
      <c r="N191" t="b">
        <f>OR(TabelPZ[[#This Row],[LageBevolking]]=TRUE,TabelPZ[[#This Row],[Kolom1]]=TRUE)</f>
        <v>0</v>
      </c>
    </row>
    <row r="192" spans="1:14" x14ac:dyDescent="0.25">
      <c r="A192" t="s">
        <v>306</v>
      </c>
      <c r="B192" t="s">
        <v>307</v>
      </c>
      <c r="C192">
        <v>37017</v>
      </c>
      <c r="D192" t="s">
        <v>319</v>
      </c>
      <c r="E192" s="1">
        <v>2176.0376000000001</v>
      </c>
      <c r="F192">
        <v>9584</v>
      </c>
      <c r="G192" s="1">
        <v>440.43356603764602</v>
      </c>
      <c r="H192" s="2">
        <v>73.038397328881501</v>
      </c>
      <c r="I192" s="2">
        <v>73.038397328881501</v>
      </c>
      <c r="J192">
        <v>7</v>
      </c>
      <c r="K192">
        <v>7</v>
      </c>
      <c r="L19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2" s="1" t="b">
        <f>IF(ISBLANK(TabelPZ[[#This Row],[Aantal HA Kring (gemeente)]]),IF(TabelPZ[[#This Row],[AantalHAPer100000RIZIV]]&lt;90,TRUE),IF(TabelPZ[[#This Row],[AantalHAPer100000HAK]]&lt;90,TRUE,FALSE))</f>
        <v>1</v>
      </c>
      <c r="N192" t="b">
        <f>OR(TabelPZ[[#This Row],[LageBevolking]]=TRUE,TabelPZ[[#This Row],[Kolom1]]=TRUE)</f>
        <v>1</v>
      </c>
    </row>
    <row r="193" spans="1:14" x14ac:dyDescent="0.25">
      <c r="A193" t="s">
        <v>306</v>
      </c>
      <c r="B193" t="s">
        <v>307</v>
      </c>
      <c r="C193">
        <v>34003</v>
      </c>
      <c r="D193" t="s">
        <v>309</v>
      </c>
      <c r="E193" s="1">
        <v>2174.8126999999999</v>
      </c>
      <c r="F193">
        <v>10065</v>
      </c>
      <c r="G193" s="1">
        <v>462.79847455369401</v>
      </c>
      <c r="H193" s="2">
        <v>79.483358171882799</v>
      </c>
      <c r="I193" s="2">
        <v>119.225037257824</v>
      </c>
      <c r="J193">
        <v>8</v>
      </c>
      <c r="K193">
        <v>12</v>
      </c>
      <c r="L19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3" s="1" t="b">
        <f>IF(ISBLANK(TabelPZ[[#This Row],[Aantal HA Kring (gemeente)]]),IF(TabelPZ[[#This Row],[AantalHAPer100000RIZIV]]&lt;90,TRUE),IF(TabelPZ[[#This Row],[AantalHAPer100000HAK]]&lt;90,TRUE,FALSE))</f>
        <v>1</v>
      </c>
      <c r="N193" t="b">
        <f>OR(TabelPZ[[#This Row],[LageBevolking]]=TRUE,TabelPZ[[#This Row],[Kolom1]]=TRUE)</f>
        <v>1</v>
      </c>
    </row>
    <row r="194" spans="1:14" x14ac:dyDescent="0.25">
      <c r="A194" t="s">
        <v>306</v>
      </c>
      <c r="B194" t="s">
        <v>307</v>
      </c>
      <c r="C194">
        <v>34041</v>
      </c>
      <c r="D194" t="s">
        <v>316</v>
      </c>
      <c r="E194" s="1">
        <v>3876.1462999999999</v>
      </c>
      <c r="F194">
        <v>31412</v>
      </c>
      <c r="G194" s="1">
        <v>810.39252826963695</v>
      </c>
      <c r="H194" s="2">
        <v>73.220425315166196</v>
      </c>
      <c r="I194" s="2">
        <v>92.321405832166107</v>
      </c>
      <c r="J194">
        <v>23</v>
      </c>
      <c r="K194">
        <v>29</v>
      </c>
      <c r="L19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4" s="1" t="b">
        <f>IF(ISBLANK(TabelPZ[[#This Row],[Aantal HA Kring (gemeente)]]),IF(TabelPZ[[#This Row],[AantalHAPer100000RIZIV]]&lt;90,TRUE),IF(TabelPZ[[#This Row],[AantalHAPer100000HAK]]&lt;90,TRUE,FALSE))</f>
        <v>1</v>
      </c>
      <c r="N194" t="b">
        <f>OR(TabelPZ[[#This Row],[LageBevolking]]=TRUE,TabelPZ[[#This Row],[Kolom1]]=TRUE)</f>
        <v>1</v>
      </c>
    </row>
    <row r="195" spans="1:14" x14ac:dyDescent="0.25">
      <c r="A195" t="s">
        <v>306</v>
      </c>
      <c r="B195" t="s">
        <v>307</v>
      </c>
      <c r="C195">
        <v>34040</v>
      </c>
      <c r="D195" t="s">
        <v>315</v>
      </c>
      <c r="E195" s="1">
        <v>4434.3752000000004</v>
      </c>
      <c r="F195">
        <v>38125</v>
      </c>
      <c r="G195" s="1">
        <v>859.76035586704495</v>
      </c>
      <c r="H195" s="2">
        <v>52.459016393442603</v>
      </c>
      <c r="I195" s="2">
        <v>94.426229508196698</v>
      </c>
      <c r="J195">
        <v>20</v>
      </c>
      <c r="K195">
        <v>36</v>
      </c>
      <c r="L19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5" s="1" t="b">
        <f>IF(ISBLANK(TabelPZ[[#This Row],[Aantal HA Kring (gemeente)]]),IF(TabelPZ[[#This Row],[AantalHAPer100000RIZIV]]&lt;90,TRUE),IF(TabelPZ[[#This Row],[AantalHAPer100000HAK]]&lt;90,TRUE,FALSE))</f>
        <v>1</v>
      </c>
      <c r="N195" t="b">
        <f>OR(TabelPZ[[#This Row],[LageBevolking]]=TRUE,TabelPZ[[#This Row],[Kolom1]]=TRUE)</f>
        <v>1</v>
      </c>
    </row>
    <row r="196" spans="1:14" x14ac:dyDescent="0.25">
      <c r="A196" t="s">
        <v>306</v>
      </c>
      <c r="B196" t="s">
        <v>307</v>
      </c>
      <c r="C196">
        <v>34022</v>
      </c>
      <c r="D196" t="s">
        <v>312</v>
      </c>
      <c r="E196" s="1">
        <v>8002.0385999999999</v>
      </c>
      <c r="F196">
        <v>76265</v>
      </c>
      <c r="G196" s="1">
        <v>953.06963403050804</v>
      </c>
      <c r="H196" s="2">
        <v>87.851570182914799</v>
      </c>
      <c r="I196" s="2">
        <v>114.075919491248</v>
      </c>
      <c r="J196">
        <v>67</v>
      </c>
      <c r="K196">
        <v>87</v>
      </c>
      <c r="L19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6" s="1" t="b">
        <f>IF(ISBLANK(TabelPZ[[#This Row],[Aantal HA Kring (gemeente)]]),IF(TabelPZ[[#This Row],[AantalHAPer100000RIZIV]]&lt;90,TRUE),IF(TabelPZ[[#This Row],[AantalHAPer100000HAK]]&lt;90,TRUE,FALSE))</f>
        <v>1</v>
      </c>
      <c r="N196" t="b">
        <f>OR(TabelPZ[[#This Row],[LageBevolking]]=TRUE,TabelPZ[[#This Row],[Kolom1]]=TRUE)</f>
        <v>1</v>
      </c>
    </row>
    <row r="197" spans="1:14" x14ac:dyDescent="0.25">
      <c r="A197" t="s">
        <v>306</v>
      </c>
      <c r="B197" t="s">
        <v>307</v>
      </c>
      <c r="C197">
        <v>34013</v>
      </c>
      <c r="D197" t="s">
        <v>311</v>
      </c>
      <c r="E197" s="1">
        <v>2914.0007000000001</v>
      </c>
      <c r="F197">
        <v>27886</v>
      </c>
      <c r="G197" s="1">
        <v>956.96613936983601</v>
      </c>
      <c r="H197" s="2">
        <v>57.376461306748901</v>
      </c>
      <c r="I197" s="2">
        <v>82.478663128451601</v>
      </c>
      <c r="J197">
        <v>16</v>
      </c>
      <c r="K197">
        <v>23</v>
      </c>
      <c r="L19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7" s="1" t="b">
        <f>IF(ISBLANK(TabelPZ[[#This Row],[Aantal HA Kring (gemeente)]]),IF(TabelPZ[[#This Row],[AantalHAPer100000RIZIV]]&lt;90,TRUE),IF(TabelPZ[[#This Row],[AantalHAPer100000HAK]]&lt;90,TRUE,FALSE))</f>
        <v>1</v>
      </c>
      <c r="N197" t="b">
        <f>OR(TabelPZ[[#This Row],[LageBevolking]]=TRUE,TabelPZ[[#This Row],[Kolom1]]=TRUE)</f>
        <v>1</v>
      </c>
    </row>
    <row r="198" spans="1:14" x14ac:dyDescent="0.25">
      <c r="A198" t="s">
        <v>306</v>
      </c>
      <c r="B198" t="s">
        <v>307</v>
      </c>
      <c r="C198">
        <v>34027</v>
      </c>
      <c r="D198" t="s">
        <v>314</v>
      </c>
      <c r="E198" s="1">
        <v>3307.0835999999999</v>
      </c>
      <c r="F198">
        <v>33190</v>
      </c>
      <c r="G198" s="1">
        <v>1003.6032956650999</v>
      </c>
      <c r="H198" s="2">
        <v>75.323892738776706</v>
      </c>
      <c r="I198" s="2">
        <v>78.3368484483278</v>
      </c>
      <c r="J198">
        <v>25</v>
      </c>
      <c r="K198">
        <v>26</v>
      </c>
      <c r="L19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8" s="1" t="b">
        <f>IF(ISBLANK(TabelPZ[[#This Row],[Aantal HA Kring (gemeente)]]),IF(TabelPZ[[#This Row],[AantalHAPer100000RIZIV]]&lt;90,TRUE),IF(TabelPZ[[#This Row],[AantalHAPer100000HAK]]&lt;90,TRUE,FALSE))</f>
        <v>1</v>
      </c>
      <c r="N198" t="b">
        <f>OR(TabelPZ[[#This Row],[LageBevolking]]=TRUE,TabelPZ[[#This Row],[Kolom1]]=TRUE)</f>
        <v>1</v>
      </c>
    </row>
    <row r="199" spans="1:14" x14ac:dyDescent="0.25">
      <c r="A199" t="s">
        <v>306</v>
      </c>
      <c r="B199" t="s">
        <v>307</v>
      </c>
      <c r="C199">
        <v>34023</v>
      </c>
      <c r="D199" t="s">
        <v>313</v>
      </c>
      <c r="E199" s="1">
        <v>1000.8346</v>
      </c>
      <c r="F199">
        <v>13318</v>
      </c>
      <c r="G199" s="1">
        <v>1330.6894066212301</v>
      </c>
      <c r="H199" s="2">
        <v>82.594984231866604</v>
      </c>
      <c r="I199" s="2">
        <v>112.629523952545</v>
      </c>
      <c r="J199">
        <v>11</v>
      </c>
      <c r="K199">
        <v>15</v>
      </c>
      <c r="L19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199" s="1" t="b">
        <f>IF(ISBLANK(TabelPZ[[#This Row],[Aantal HA Kring (gemeente)]]),IF(TabelPZ[[#This Row],[AantalHAPer100000RIZIV]]&lt;90,TRUE),IF(TabelPZ[[#This Row],[AantalHAPer100000HAK]]&lt;90,TRUE,FALSE))</f>
        <v>1</v>
      </c>
      <c r="N199" t="b">
        <f>OR(TabelPZ[[#This Row],[LageBevolking]]=TRUE,TabelPZ[[#This Row],[Kolom1]]=TRUE)</f>
        <v>1</v>
      </c>
    </row>
    <row r="200" spans="1:14" x14ac:dyDescent="0.25">
      <c r="A200" t="s">
        <v>306</v>
      </c>
      <c r="B200" t="s">
        <v>307</v>
      </c>
      <c r="C200">
        <v>34043</v>
      </c>
      <c r="D200" t="s">
        <v>318</v>
      </c>
      <c r="E200" s="1">
        <v>1077.665</v>
      </c>
      <c r="F200">
        <v>2087</v>
      </c>
      <c r="G200" s="1">
        <v>193.65943962177499</v>
      </c>
      <c r="H200" s="2">
        <v>95.831336847149004</v>
      </c>
      <c r="I200" s="2">
        <v>95.831336847149004</v>
      </c>
      <c r="J200">
        <v>2</v>
      </c>
      <c r="K200">
        <v>2</v>
      </c>
      <c r="L20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0" s="1" t="b">
        <f>IF(ISBLANK(TabelPZ[[#This Row],[Aantal HA Kring (gemeente)]]),IF(TabelPZ[[#This Row],[AantalHAPer100000RIZIV]]&lt;90,TRUE),IF(TabelPZ[[#This Row],[AantalHAPer100000HAK]]&lt;90,TRUE,FALSE))</f>
        <v>0</v>
      </c>
      <c r="N200" t="b">
        <f>OR(TabelPZ[[#This Row],[LageBevolking]]=TRUE,TabelPZ[[#This Row],[Kolom1]]=TRUE)</f>
        <v>0</v>
      </c>
    </row>
    <row r="201" spans="1:14" x14ac:dyDescent="0.25">
      <c r="A201" t="s">
        <v>306</v>
      </c>
      <c r="B201" t="s">
        <v>307</v>
      </c>
      <c r="C201">
        <v>34002</v>
      </c>
      <c r="D201" t="s">
        <v>308</v>
      </c>
      <c r="E201" s="1">
        <v>4178.8652000000002</v>
      </c>
      <c r="F201">
        <v>14609</v>
      </c>
      <c r="G201" s="1">
        <v>349.59251616922199</v>
      </c>
      <c r="H201" s="2">
        <v>95.831336847149004</v>
      </c>
      <c r="I201" s="2">
        <v>130.05681429255901</v>
      </c>
      <c r="J201">
        <v>14</v>
      </c>
      <c r="K201">
        <v>19</v>
      </c>
      <c r="L20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1" s="1" t="b">
        <f>IF(ISBLANK(TabelPZ[[#This Row],[Aantal HA Kring (gemeente)]]),IF(TabelPZ[[#This Row],[AantalHAPer100000RIZIV]]&lt;90,TRUE),IF(TabelPZ[[#This Row],[AantalHAPer100000HAK]]&lt;90,TRUE,FALSE))</f>
        <v>0</v>
      </c>
      <c r="N201" t="b">
        <f>OR(TabelPZ[[#This Row],[LageBevolking]]=TRUE,TabelPZ[[#This Row],[Kolom1]]=TRUE)</f>
        <v>0</v>
      </c>
    </row>
    <row r="202" spans="1:14" x14ac:dyDescent="0.25">
      <c r="A202" t="s">
        <v>306</v>
      </c>
      <c r="B202" t="s">
        <v>307</v>
      </c>
      <c r="C202">
        <v>34042</v>
      </c>
      <c r="D202" t="s">
        <v>317</v>
      </c>
      <c r="E202" s="1">
        <v>6324.2438000000002</v>
      </c>
      <c r="F202">
        <v>24619</v>
      </c>
      <c r="G202" s="1">
        <v>389.27974282079401</v>
      </c>
      <c r="H202" s="2">
        <v>101.547585198424</v>
      </c>
      <c r="I202" s="2">
        <v>105.609488606361</v>
      </c>
      <c r="J202">
        <v>25</v>
      </c>
      <c r="K202">
        <v>26</v>
      </c>
      <c r="L20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2" s="1" t="b">
        <f>IF(ISBLANK(TabelPZ[[#This Row],[Aantal HA Kring (gemeente)]]),IF(TabelPZ[[#This Row],[AantalHAPer100000RIZIV]]&lt;90,TRUE),IF(TabelPZ[[#This Row],[AantalHAPer100000HAK]]&lt;90,TRUE,FALSE))</f>
        <v>0</v>
      </c>
      <c r="N202" t="b">
        <f>OR(TabelPZ[[#This Row],[LageBevolking]]=TRUE,TabelPZ[[#This Row],[Kolom1]]=TRUE)</f>
        <v>0</v>
      </c>
    </row>
    <row r="203" spans="1:14" x14ac:dyDescent="0.25">
      <c r="A203" t="s">
        <v>306</v>
      </c>
      <c r="B203" t="s">
        <v>307</v>
      </c>
      <c r="C203">
        <v>34009</v>
      </c>
      <c r="D203" t="s">
        <v>310</v>
      </c>
      <c r="E203" s="1">
        <v>1681.5679</v>
      </c>
      <c r="F203">
        <v>11796</v>
      </c>
      <c r="G203" s="1">
        <v>701.48817659994597</v>
      </c>
      <c r="H203" s="2">
        <v>101.729399796541</v>
      </c>
      <c r="I203" s="2">
        <v>101.729399796541</v>
      </c>
      <c r="J203">
        <v>12</v>
      </c>
      <c r="K203">
        <v>12</v>
      </c>
      <c r="L20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3" s="1" t="b">
        <f>IF(ISBLANK(TabelPZ[[#This Row],[Aantal HA Kring (gemeente)]]),IF(TabelPZ[[#This Row],[AantalHAPer100000RIZIV]]&lt;90,TRUE),IF(TabelPZ[[#This Row],[AantalHAPer100000HAK]]&lt;90,TRUE,FALSE))</f>
        <v>0</v>
      </c>
      <c r="N203" t="b">
        <f>OR(TabelPZ[[#This Row],[LageBevolking]]=TRUE,TabelPZ[[#This Row],[Kolom1]]=TRUE)</f>
        <v>0</v>
      </c>
    </row>
    <row r="204" spans="1:14" x14ac:dyDescent="0.25">
      <c r="A204" t="s">
        <v>320</v>
      </c>
      <c r="B204" t="s">
        <v>321</v>
      </c>
      <c r="C204">
        <v>24028</v>
      </c>
      <c r="D204" t="s">
        <v>323</v>
      </c>
      <c r="E204" s="1">
        <v>3517.2258000000002</v>
      </c>
      <c r="F204">
        <v>6035</v>
      </c>
      <c r="G204" s="1">
        <v>171.58409334993499</v>
      </c>
      <c r="I204" s="2">
        <v>66.280033140016599</v>
      </c>
      <c r="K204">
        <v>4</v>
      </c>
      <c r="L20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4" s="1" t="b">
        <f>IF(ISBLANK(TabelPZ[[#This Row],[Aantal HA Kring (gemeente)]]),IF(TabelPZ[[#This Row],[AantalHAPer100000RIZIV]]&lt;90,TRUE),IF(TabelPZ[[#This Row],[AantalHAPer100000HAK]]&lt;90,TRUE,FALSE))</f>
        <v>1</v>
      </c>
      <c r="N204" t="b">
        <f>OR(TabelPZ[[#This Row],[LageBevolking]]=TRUE,TabelPZ[[#This Row],[Kolom1]]=TRUE)</f>
        <v>1</v>
      </c>
    </row>
    <row r="205" spans="1:14" x14ac:dyDescent="0.25">
      <c r="A205" t="s">
        <v>320</v>
      </c>
      <c r="B205" t="s">
        <v>321</v>
      </c>
      <c r="C205">
        <v>24041</v>
      </c>
      <c r="D205" t="s">
        <v>324</v>
      </c>
      <c r="E205" s="1">
        <v>3393.1174999999998</v>
      </c>
      <c r="F205">
        <v>6942</v>
      </c>
      <c r="G205" s="1">
        <v>204.59061615166601</v>
      </c>
      <c r="I205" s="2">
        <v>72.025352924229296</v>
      </c>
      <c r="K205">
        <v>5</v>
      </c>
      <c r="L20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5" s="1" t="b">
        <f>IF(ISBLANK(TabelPZ[[#This Row],[Aantal HA Kring (gemeente)]]),IF(TabelPZ[[#This Row],[AantalHAPer100000RIZIV]]&lt;90,TRUE),IF(TabelPZ[[#This Row],[AantalHAPer100000HAK]]&lt;90,TRUE,FALSE))</f>
        <v>1</v>
      </c>
      <c r="N205" t="b">
        <f>OR(TabelPZ[[#This Row],[LageBevolking]]=TRUE,TabelPZ[[#This Row],[Kolom1]]=TRUE)</f>
        <v>1</v>
      </c>
    </row>
    <row r="206" spans="1:14" x14ac:dyDescent="0.25">
      <c r="A206" t="s">
        <v>320</v>
      </c>
      <c r="B206" t="s">
        <v>321</v>
      </c>
      <c r="C206">
        <v>24054</v>
      </c>
      <c r="D206" t="s">
        <v>325</v>
      </c>
      <c r="E206" s="1">
        <v>4906.4295000000002</v>
      </c>
      <c r="F206">
        <v>7875</v>
      </c>
      <c r="G206" s="1">
        <v>160.50368195446401</v>
      </c>
      <c r="I206" s="2">
        <v>152.38095238095201</v>
      </c>
      <c r="K206">
        <v>12</v>
      </c>
      <c r="L20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6" s="1" t="b">
        <f>IF(ISBLANK(TabelPZ[[#This Row],[Aantal HA Kring (gemeente)]]),IF(TabelPZ[[#This Row],[AantalHAPer100000RIZIV]]&lt;90,TRUE),IF(TabelPZ[[#This Row],[AantalHAPer100000HAK]]&lt;90,TRUE,FALSE))</f>
        <v>0</v>
      </c>
      <c r="N206" t="b">
        <f>OR(TabelPZ[[#This Row],[LageBevolking]]=TRUE,TabelPZ[[#This Row],[Kolom1]]=TRUE)</f>
        <v>0</v>
      </c>
    </row>
    <row r="207" spans="1:14" x14ac:dyDescent="0.25">
      <c r="A207" t="s">
        <v>320</v>
      </c>
      <c r="B207" t="s">
        <v>321</v>
      </c>
      <c r="C207">
        <v>24130</v>
      </c>
      <c r="D207" t="s">
        <v>327</v>
      </c>
      <c r="E207" s="1">
        <v>4673.3768</v>
      </c>
      <c r="F207">
        <v>8498</v>
      </c>
      <c r="G207" s="1">
        <v>181.838536965391</v>
      </c>
      <c r="I207" s="2">
        <v>94.139797599435198</v>
      </c>
      <c r="K207">
        <v>8</v>
      </c>
      <c r="L20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7" s="1" t="b">
        <f>IF(ISBLANK(TabelPZ[[#This Row],[Aantal HA Kring (gemeente)]]),IF(TabelPZ[[#This Row],[AantalHAPer100000RIZIV]]&lt;90,TRUE),IF(TabelPZ[[#This Row],[AantalHAPer100000HAK]]&lt;90,TRUE,FALSE))</f>
        <v>0</v>
      </c>
      <c r="N207" t="b">
        <f>OR(TabelPZ[[#This Row],[LageBevolking]]=TRUE,TabelPZ[[#This Row],[Kolom1]]=TRUE)</f>
        <v>0</v>
      </c>
    </row>
    <row r="208" spans="1:14" x14ac:dyDescent="0.25">
      <c r="A208" t="s">
        <v>320</v>
      </c>
      <c r="B208" t="s">
        <v>321</v>
      </c>
      <c r="C208">
        <v>24137</v>
      </c>
      <c r="D208" t="s">
        <v>329</v>
      </c>
      <c r="E208" s="1">
        <v>2678.0540999999998</v>
      </c>
      <c r="F208">
        <v>5298</v>
      </c>
      <c r="G208" s="1">
        <v>197.83020813507801</v>
      </c>
      <c r="I208" s="2">
        <v>151.00037750094401</v>
      </c>
      <c r="K208">
        <v>8</v>
      </c>
      <c r="L20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8" s="1" t="b">
        <f>IF(ISBLANK(TabelPZ[[#This Row],[Aantal HA Kring (gemeente)]]),IF(TabelPZ[[#This Row],[AantalHAPer100000RIZIV]]&lt;90,TRUE),IF(TabelPZ[[#This Row],[AantalHAPer100000HAK]]&lt;90,TRUE,FALSE))</f>
        <v>0</v>
      </c>
      <c r="N208" t="b">
        <f>OR(TabelPZ[[#This Row],[LageBevolking]]=TRUE,TabelPZ[[#This Row],[Kolom1]]=TRUE)</f>
        <v>0</v>
      </c>
    </row>
    <row r="209" spans="1:14" x14ac:dyDescent="0.25">
      <c r="A209" t="s">
        <v>320</v>
      </c>
      <c r="B209" t="s">
        <v>321</v>
      </c>
      <c r="C209">
        <v>24133</v>
      </c>
      <c r="D209" t="s">
        <v>328</v>
      </c>
      <c r="E209" s="1">
        <v>3637.5025999999998</v>
      </c>
      <c r="F209">
        <v>7255</v>
      </c>
      <c r="G209" s="1">
        <v>199.45002925908599</v>
      </c>
      <c r="I209" s="2">
        <v>96.485182632667104</v>
      </c>
      <c r="K209">
        <v>7</v>
      </c>
      <c r="L20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09" s="1" t="b">
        <f>IF(ISBLANK(TabelPZ[[#This Row],[Aantal HA Kring (gemeente)]]),IF(TabelPZ[[#This Row],[AantalHAPer100000RIZIV]]&lt;90,TRUE),IF(TabelPZ[[#This Row],[AantalHAPer100000HAK]]&lt;90,TRUE,FALSE))</f>
        <v>0</v>
      </c>
      <c r="N209" t="b">
        <f>OR(TabelPZ[[#This Row],[LageBevolking]]=TRUE,TabelPZ[[#This Row],[Kolom1]]=TRUE)</f>
        <v>0</v>
      </c>
    </row>
    <row r="210" spans="1:14" x14ac:dyDescent="0.25">
      <c r="A210" t="s">
        <v>320</v>
      </c>
      <c r="B210" t="s">
        <v>321</v>
      </c>
      <c r="C210">
        <v>24016</v>
      </c>
      <c r="D210" t="s">
        <v>322</v>
      </c>
      <c r="E210" s="1">
        <v>3075.1381000000001</v>
      </c>
      <c r="F210">
        <v>8167</v>
      </c>
      <c r="G210" s="1">
        <v>265.581568515573</v>
      </c>
      <c r="I210" s="2">
        <v>110.19958369046201</v>
      </c>
      <c r="K210">
        <v>9</v>
      </c>
      <c r="L21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0" s="1" t="b">
        <f>IF(ISBLANK(TabelPZ[[#This Row],[Aantal HA Kring (gemeente)]]),IF(TabelPZ[[#This Row],[AantalHAPer100000RIZIV]]&lt;90,TRUE),IF(TabelPZ[[#This Row],[AantalHAPer100000HAK]]&lt;90,TRUE,FALSE))</f>
        <v>0</v>
      </c>
      <c r="N210" t="b">
        <f>OR(TabelPZ[[#This Row],[LageBevolking]]=TRUE,TabelPZ[[#This Row],[Kolom1]]=TRUE)</f>
        <v>0</v>
      </c>
    </row>
    <row r="211" spans="1:14" x14ac:dyDescent="0.25">
      <c r="A211" t="s">
        <v>320</v>
      </c>
      <c r="B211" t="s">
        <v>321</v>
      </c>
      <c r="C211">
        <v>24107</v>
      </c>
      <c r="D211" t="s">
        <v>326</v>
      </c>
      <c r="E211" s="1">
        <v>7176.6976999999997</v>
      </c>
      <c r="F211">
        <v>34675</v>
      </c>
      <c r="G211" s="1">
        <v>483.16093904860998</v>
      </c>
      <c r="I211" s="2">
        <v>98.053352559480899</v>
      </c>
      <c r="K211">
        <v>34</v>
      </c>
      <c r="L21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1" s="1" t="b">
        <f>IF(ISBLANK(TabelPZ[[#This Row],[Aantal HA Kring (gemeente)]]),IF(TabelPZ[[#This Row],[AantalHAPer100000RIZIV]]&lt;90,TRUE),IF(TabelPZ[[#This Row],[AantalHAPer100000HAK]]&lt;90,TRUE,FALSE))</f>
        <v>0</v>
      </c>
      <c r="N211" t="b">
        <f>OR(TabelPZ[[#This Row],[LageBevolking]]=TRUE,TabelPZ[[#This Row],[Kolom1]]=TRUE)</f>
        <v>0</v>
      </c>
    </row>
    <row r="212" spans="1:14" x14ac:dyDescent="0.25">
      <c r="A212" t="s">
        <v>330</v>
      </c>
      <c r="B212" t="s">
        <v>331</v>
      </c>
      <c r="C212">
        <v>11053</v>
      </c>
      <c r="D212" t="s">
        <v>333</v>
      </c>
      <c r="E212" s="1">
        <v>8942.6564999999991</v>
      </c>
      <c r="F212">
        <v>20671</v>
      </c>
      <c r="G212" s="1">
        <v>231.150553529592</v>
      </c>
      <c r="H212" s="2">
        <v>77.403125151178003</v>
      </c>
      <c r="I212" s="2">
        <v>91.916211117023806</v>
      </c>
      <c r="J212">
        <v>16</v>
      </c>
      <c r="K212">
        <v>19</v>
      </c>
      <c r="L21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2" s="1" t="b">
        <f>IF(ISBLANK(TabelPZ[[#This Row],[Aantal HA Kring (gemeente)]]),IF(TabelPZ[[#This Row],[AantalHAPer100000RIZIV]]&lt;90,TRUE),IF(TabelPZ[[#This Row],[AantalHAPer100000HAK]]&lt;90,TRUE,FALSE))</f>
        <v>1</v>
      </c>
      <c r="N212" t="b">
        <f>OR(TabelPZ[[#This Row],[LageBevolking]]=TRUE,TabelPZ[[#This Row],[Kolom1]]=TRUE)</f>
        <v>1</v>
      </c>
    </row>
    <row r="213" spans="1:14" x14ac:dyDescent="0.25">
      <c r="A213" t="s">
        <v>330</v>
      </c>
      <c r="B213" t="s">
        <v>331</v>
      </c>
      <c r="C213">
        <v>11009</v>
      </c>
      <c r="D213" t="s">
        <v>332</v>
      </c>
      <c r="E213" s="1">
        <v>9083.8469000000005</v>
      </c>
      <c r="F213">
        <v>29010</v>
      </c>
      <c r="G213" s="1">
        <v>319.35809045834998</v>
      </c>
      <c r="H213" s="2">
        <v>62.047569803515998</v>
      </c>
      <c r="I213" s="2">
        <v>82.730093071354702</v>
      </c>
      <c r="J213">
        <v>18</v>
      </c>
      <c r="K213">
        <v>24</v>
      </c>
      <c r="L21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3" s="1" t="b">
        <f>IF(ISBLANK(TabelPZ[[#This Row],[Aantal HA Kring (gemeente)]]),IF(TabelPZ[[#This Row],[AantalHAPer100000RIZIV]]&lt;90,TRUE),IF(TabelPZ[[#This Row],[AantalHAPer100000HAK]]&lt;90,TRUE,FALSE))</f>
        <v>1</v>
      </c>
      <c r="N213" t="b">
        <f>OR(TabelPZ[[#This Row],[LageBevolking]]=TRUE,TabelPZ[[#This Row],[Kolom1]]=TRUE)</f>
        <v>1</v>
      </c>
    </row>
    <row r="214" spans="1:14" x14ac:dyDescent="0.25">
      <c r="A214" t="s">
        <v>334</v>
      </c>
      <c r="B214" t="s">
        <v>335</v>
      </c>
      <c r="C214">
        <v>44045</v>
      </c>
      <c r="D214" t="s">
        <v>336</v>
      </c>
      <c r="E214" s="1">
        <v>3780.0225</v>
      </c>
      <c r="F214">
        <v>6455</v>
      </c>
      <c r="G214" s="1">
        <v>170.76617930184301</v>
      </c>
      <c r="H214" s="2">
        <v>61.967467079783098</v>
      </c>
      <c r="I214" s="2">
        <v>46.475600309837297</v>
      </c>
      <c r="J214">
        <v>4</v>
      </c>
      <c r="K214">
        <v>3</v>
      </c>
      <c r="L21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4" s="1" t="b">
        <f>IF(ISBLANK(TabelPZ[[#This Row],[Aantal HA Kring (gemeente)]]),IF(TabelPZ[[#This Row],[AantalHAPer100000RIZIV]]&lt;90,TRUE),IF(TabelPZ[[#This Row],[AantalHAPer100000HAK]]&lt;90,TRUE,FALSE))</f>
        <v>1</v>
      </c>
      <c r="N214" t="b">
        <f>OR(TabelPZ[[#This Row],[LageBevolking]]=TRUE,TabelPZ[[#This Row],[Kolom1]]=TRUE)</f>
        <v>1</v>
      </c>
    </row>
    <row r="215" spans="1:14" x14ac:dyDescent="0.25">
      <c r="A215" t="s">
        <v>334</v>
      </c>
      <c r="B215" t="s">
        <v>335</v>
      </c>
      <c r="C215">
        <v>46014</v>
      </c>
      <c r="D215" t="s">
        <v>337</v>
      </c>
      <c r="E215" s="1">
        <v>6749.7380000000003</v>
      </c>
      <c r="F215">
        <v>41438</v>
      </c>
      <c r="G215" s="1">
        <v>613.92012549227798</v>
      </c>
      <c r="H215" s="2">
        <v>60.331097060669002</v>
      </c>
      <c r="I215" s="2">
        <v>62.7443409430957</v>
      </c>
      <c r="J215">
        <v>25</v>
      </c>
      <c r="K215">
        <v>26</v>
      </c>
      <c r="L21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5" s="1" t="b">
        <f>IF(ISBLANK(TabelPZ[[#This Row],[Aantal HA Kring (gemeente)]]),IF(TabelPZ[[#This Row],[AantalHAPer100000RIZIV]]&lt;90,TRUE),IF(TabelPZ[[#This Row],[AantalHAPer100000HAK]]&lt;90,TRUE,FALSE))</f>
        <v>1</v>
      </c>
      <c r="N215" t="b">
        <f>OR(TabelPZ[[#This Row],[LageBevolking]]=TRUE,TabelPZ[[#This Row],[Kolom1]]=TRUE)</f>
        <v>1</v>
      </c>
    </row>
    <row r="216" spans="1:14" x14ac:dyDescent="0.25">
      <c r="A216" t="s">
        <v>338</v>
      </c>
      <c r="C216">
        <v>11016</v>
      </c>
      <c r="D216" t="s">
        <v>339</v>
      </c>
      <c r="E216" s="1">
        <v>4748.2511000000004</v>
      </c>
      <c r="F216">
        <v>19079</v>
      </c>
      <c r="G216" s="1">
        <v>401.81110051235498</v>
      </c>
      <c r="I216" s="2">
        <v>73.379107919702307</v>
      </c>
      <c r="K216">
        <v>14</v>
      </c>
      <c r="L21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6" s="1" t="b">
        <f>IF(ISBLANK(TabelPZ[[#This Row],[Aantal HA Kring (gemeente)]]),IF(TabelPZ[[#This Row],[AantalHAPer100000RIZIV]]&lt;90,TRUE),IF(TabelPZ[[#This Row],[AantalHAPer100000HAK]]&lt;90,TRUE,FALSE))</f>
        <v>1</v>
      </c>
      <c r="N216" t="b">
        <f>OR(TabelPZ[[#This Row],[LageBevolking]]=TRUE,TabelPZ[[#This Row],[Kolom1]]=TRUE)</f>
        <v>1</v>
      </c>
    </row>
    <row r="217" spans="1:14" x14ac:dyDescent="0.25">
      <c r="A217" t="s">
        <v>340</v>
      </c>
      <c r="B217" t="s">
        <v>341</v>
      </c>
      <c r="C217">
        <v>44040</v>
      </c>
      <c r="D217" t="s">
        <v>343</v>
      </c>
      <c r="E217" s="1">
        <v>1521.3215</v>
      </c>
      <c r="F217">
        <v>11574</v>
      </c>
      <c r="G217" s="1">
        <v>760.78593512285204</v>
      </c>
      <c r="H217" s="2">
        <v>60.480387074477299</v>
      </c>
      <c r="I217" s="2">
        <v>112.320718852601</v>
      </c>
      <c r="J217">
        <v>7</v>
      </c>
      <c r="K217">
        <v>13</v>
      </c>
      <c r="L21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7" s="1" t="b">
        <f>IF(ISBLANK(TabelPZ[[#This Row],[Aantal HA Kring (gemeente)]]),IF(TabelPZ[[#This Row],[AantalHAPer100000RIZIV]]&lt;90,TRUE),IF(TabelPZ[[#This Row],[AantalHAPer100000HAK]]&lt;90,TRUE,FALSE))</f>
        <v>1</v>
      </c>
      <c r="N217" t="b">
        <f>OR(TabelPZ[[#This Row],[LageBevolking]]=TRUE,TabelPZ[[#This Row],[Kolom1]]=TRUE)</f>
        <v>1</v>
      </c>
    </row>
    <row r="218" spans="1:14" x14ac:dyDescent="0.25">
      <c r="A218" t="s">
        <v>340</v>
      </c>
      <c r="B218" t="s">
        <v>341</v>
      </c>
      <c r="C218">
        <v>44013</v>
      </c>
      <c r="D218" t="s">
        <v>342</v>
      </c>
      <c r="E218" s="1">
        <v>2656.4679999999998</v>
      </c>
      <c r="F218">
        <v>18026</v>
      </c>
      <c r="G218" s="1">
        <v>678.57019169814998</v>
      </c>
      <c r="H218" s="2">
        <v>99.8557638965938</v>
      </c>
      <c r="I218" s="2">
        <v>122.04593365139201</v>
      </c>
      <c r="J218">
        <v>18</v>
      </c>
      <c r="K218">
        <v>22</v>
      </c>
      <c r="L21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8" s="1" t="b">
        <f>IF(ISBLANK(TabelPZ[[#This Row],[Aantal HA Kring (gemeente)]]),IF(TabelPZ[[#This Row],[AantalHAPer100000RIZIV]]&lt;90,TRUE),IF(TabelPZ[[#This Row],[AantalHAPer100000HAK]]&lt;90,TRUE,FALSE))</f>
        <v>0</v>
      </c>
      <c r="N218" t="b">
        <f>OR(TabelPZ[[#This Row],[LageBevolking]]=TRUE,TabelPZ[[#This Row],[Kolom1]]=TRUE)</f>
        <v>0</v>
      </c>
    </row>
    <row r="219" spans="1:14" x14ac:dyDescent="0.25">
      <c r="A219" t="s">
        <v>344</v>
      </c>
      <c r="B219" t="s">
        <v>345</v>
      </c>
      <c r="C219">
        <v>44034</v>
      </c>
      <c r="D219" t="s">
        <v>346</v>
      </c>
      <c r="E219" s="1">
        <v>6034.4094999999998</v>
      </c>
      <c r="F219">
        <v>22300</v>
      </c>
      <c r="G219" s="1">
        <v>369.54734344760698</v>
      </c>
      <c r="H219" s="2">
        <v>53.811659192825097</v>
      </c>
      <c r="I219" s="2">
        <v>71.748878923766796</v>
      </c>
      <c r="J219">
        <v>12</v>
      </c>
      <c r="K219">
        <v>16</v>
      </c>
      <c r="L21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19" s="1" t="b">
        <f>IF(ISBLANK(TabelPZ[[#This Row],[Aantal HA Kring (gemeente)]]),IF(TabelPZ[[#This Row],[AantalHAPer100000RIZIV]]&lt;90,TRUE),IF(TabelPZ[[#This Row],[AantalHAPer100000HAK]]&lt;90,TRUE,FALSE))</f>
        <v>1</v>
      </c>
      <c r="N219" t="b">
        <f>OR(TabelPZ[[#This Row],[LageBevolking]]=TRUE,TabelPZ[[#This Row],[Kolom1]]=TRUE)</f>
        <v>1</v>
      </c>
    </row>
    <row r="220" spans="1:14" x14ac:dyDescent="0.25">
      <c r="A220" t="s">
        <v>347</v>
      </c>
      <c r="B220" t="s">
        <v>348</v>
      </c>
      <c r="C220">
        <v>24007</v>
      </c>
      <c r="D220" t="s">
        <v>350</v>
      </c>
      <c r="E220" s="1">
        <v>1761.8542</v>
      </c>
      <c r="F220">
        <v>10053</v>
      </c>
      <c r="G220" s="1">
        <v>570.59205012537404</v>
      </c>
      <c r="H220" s="2">
        <v>89.525514771709894</v>
      </c>
      <c r="I220" s="2">
        <v>99.472794190788804</v>
      </c>
      <c r="J220">
        <v>9</v>
      </c>
      <c r="K220">
        <v>10</v>
      </c>
      <c r="L22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0" s="1" t="b">
        <f>IF(ISBLANK(TabelPZ[[#This Row],[Aantal HA Kring (gemeente)]]),IF(TabelPZ[[#This Row],[AantalHAPer100000RIZIV]]&lt;90,TRUE),IF(TabelPZ[[#This Row],[AantalHAPer100000HAK]]&lt;90,TRUE,FALSE))</f>
        <v>1</v>
      </c>
      <c r="N220" t="b">
        <f>OR(TabelPZ[[#This Row],[LageBevolking]]=TRUE,TabelPZ[[#This Row],[Kolom1]]=TRUE)</f>
        <v>1</v>
      </c>
    </row>
    <row r="221" spans="1:14" x14ac:dyDescent="0.25">
      <c r="A221" t="s">
        <v>347</v>
      </c>
      <c r="B221" t="s">
        <v>348</v>
      </c>
      <c r="C221">
        <v>24109</v>
      </c>
      <c r="D221" t="s">
        <v>352</v>
      </c>
      <c r="E221" s="1">
        <v>2157.4297000000001</v>
      </c>
      <c r="F221">
        <v>14842</v>
      </c>
      <c r="G221" s="1">
        <v>687.94825620505696</v>
      </c>
      <c r="H221" s="2">
        <v>80.851637245654203</v>
      </c>
      <c r="I221" s="2">
        <v>74.114000808516394</v>
      </c>
      <c r="J221">
        <v>12</v>
      </c>
      <c r="K221">
        <v>11</v>
      </c>
      <c r="L22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1" s="1" t="b">
        <f>IF(ISBLANK(TabelPZ[[#This Row],[Aantal HA Kring (gemeente)]]),IF(TabelPZ[[#This Row],[AantalHAPer100000RIZIV]]&lt;90,TRUE),IF(TabelPZ[[#This Row],[AantalHAPer100000HAK]]&lt;90,TRUE,FALSE))</f>
        <v>1</v>
      </c>
      <c r="N221" t="b">
        <f>OR(TabelPZ[[#This Row],[LageBevolking]]=TRUE,TabelPZ[[#This Row],[Kolom1]]=TRUE)</f>
        <v>1</v>
      </c>
    </row>
    <row r="222" spans="1:14" x14ac:dyDescent="0.25">
      <c r="A222" t="s">
        <v>347</v>
      </c>
      <c r="B222" t="s">
        <v>348</v>
      </c>
      <c r="C222">
        <v>24008</v>
      </c>
      <c r="D222" t="s">
        <v>351</v>
      </c>
      <c r="E222" s="1">
        <v>3717.1201000000001</v>
      </c>
      <c r="F222">
        <v>6274</v>
      </c>
      <c r="G222" s="1">
        <v>168.78658292477601</v>
      </c>
      <c r="H222" s="2">
        <v>127.51036021676801</v>
      </c>
      <c r="I222" s="2">
        <v>95.632770162575696</v>
      </c>
      <c r="J222">
        <v>8</v>
      </c>
      <c r="K222">
        <v>6</v>
      </c>
      <c r="L22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2" s="1" t="b">
        <f>IF(ISBLANK(TabelPZ[[#This Row],[Aantal HA Kring (gemeente)]]),IF(TabelPZ[[#This Row],[AantalHAPer100000RIZIV]]&lt;90,TRUE),IF(TabelPZ[[#This Row],[AantalHAPer100000HAK]]&lt;90,TRUE,FALSE))</f>
        <v>0</v>
      </c>
      <c r="N222" t="b">
        <f>OR(TabelPZ[[#This Row],[LageBevolking]]=TRUE,TabelPZ[[#This Row],[Kolom1]]=TRUE)</f>
        <v>0</v>
      </c>
    </row>
    <row r="223" spans="1:14" x14ac:dyDescent="0.25">
      <c r="A223" t="s">
        <v>347</v>
      </c>
      <c r="B223" t="s">
        <v>348</v>
      </c>
      <c r="C223">
        <v>24135</v>
      </c>
      <c r="D223" t="s">
        <v>354</v>
      </c>
      <c r="E223" s="1">
        <v>4415.7910000000002</v>
      </c>
      <c r="F223">
        <v>10707</v>
      </c>
      <c r="G223" s="1">
        <v>242.47071475982401</v>
      </c>
      <c r="H223" s="2">
        <v>102.73652750537001</v>
      </c>
      <c r="I223" s="2">
        <v>112.07621182404</v>
      </c>
      <c r="J223">
        <v>11</v>
      </c>
      <c r="K223">
        <v>12</v>
      </c>
      <c r="L22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3" s="1" t="b">
        <f>IF(ISBLANK(TabelPZ[[#This Row],[Aantal HA Kring (gemeente)]]),IF(TabelPZ[[#This Row],[AantalHAPer100000RIZIV]]&lt;90,TRUE),IF(TabelPZ[[#This Row],[AantalHAPer100000HAK]]&lt;90,TRUE,FALSE))</f>
        <v>0</v>
      </c>
      <c r="N223" t="b">
        <f>OR(TabelPZ[[#This Row],[LageBevolking]]=TRUE,TabelPZ[[#This Row],[Kolom1]]=TRUE)</f>
        <v>0</v>
      </c>
    </row>
    <row r="224" spans="1:14" x14ac:dyDescent="0.25">
      <c r="A224" t="s">
        <v>347</v>
      </c>
      <c r="B224" t="s">
        <v>348</v>
      </c>
      <c r="C224">
        <v>24134</v>
      </c>
      <c r="D224" t="s">
        <v>353</v>
      </c>
      <c r="E224" s="1">
        <v>5049.9580999999998</v>
      </c>
      <c r="F224">
        <v>22952</v>
      </c>
      <c r="G224" s="1">
        <v>454.49882049516401</v>
      </c>
      <c r="H224" s="2">
        <v>121.993726036947</v>
      </c>
      <c r="I224" s="2">
        <v>139.421401185082</v>
      </c>
      <c r="J224">
        <v>28</v>
      </c>
      <c r="K224">
        <v>32</v>
      </c>
      <c r="L22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4" s="1" t="b">
        <f>IF(ISBLANK(TabelPZ[[#This Row],[Aantal HA Kring (gemeente)]]),IF(TabelPZ[[#This Row],[AantalHAPer100000RIZIV]]&lt;90,TRUE),IF(TabelPZ[[#This Row],[AantalHAPer100000HAK]]&lt;90,TRUE,FALSE))</f>
        <v>0</v>
      </c>
      <c r="N224" t="b">
        <f>OR(TabelPZ[[#This Row],[LageBevolking]]=TRUE,TabelPZ[[#This Row],[Kolom1]]=TRUE)</f>
        <v>0</v>
      </c>
    </row>
    <row r="225" spans="1:14" x14ac:dyDescent="0.25">
      <c r="A225" t="s">
        <v>347</v>
      </c>
      <c r="B225" t="s">
        <v>348</v>
      </c>
      <c r="C225">
        <v>24001</v>
      </c>
      <c r="D225" t="s">
        <v>349</v>
      </c>
      <c r="E225" s="1">
        <v>6251.4975000000004</v>
      </c>
      <c r="F225">
        <v>29965</v>
      </c>
      <c r="G225" s="1">
        <v>479.32515369317503</v>
      </c>
      <c r="H225" s="2">
        <v>90.105122643083604</v>
      </c>
      <c r="I225" s="2">
        <v>120.140163524111</v>
      </c>
      <c r="J225">
        <v>27</v>
      </c>
      <c r="K225">
        <v>36</v>
      </c>
      <c r="L22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5" s="1" t="b">
        <f>IF(ISBLANK(TabelPZ[[#This Row],[Aantal HA Kring (gemeente)]]),IF(TabelPZ[[#This Row],[AantalHAPer100000RIZIV]]&lt;90,TRUE),IF(TabelPZ[[#This Row],[AantalHAPer100000HAK]]&lt;90,TRUE,FALSE))</f>
        <v>0</v>
      </c>
      <c r="N225" t="b">
        <f>OR(TabelPZ[[#This Row],[LageBevolking]]=TRUE,TabelPZ[[#This Row],[Kolom1]]=TRUE)</f>
        <v>0</v>
      </c>
    </row>
    <row r="226" spans="1:14" x14ac:dyDescent="0.25">
      <c r="A226" t="s">
        <v>355</v>
      </c>
      <c r="B226" t="s">
        <v>356</v>
      </c>
      <c r="C226">
        <v>11057</v>
      </c>
      <c r="D226" t="s">
        <v>359</v>
      </c>
      <c r="E226" s="1">
        <v>5198.5947999999999</v>
      </c>
      <c r="F226">
        <v>15304</v>
      </c>
      <c r="G226" s="1">
        <v>294.38724479930602</v>
      </c>
      <c r="H226" s="2">
        <v>91.479351803450101</v>
      </c>
      <c r="I226" s="2">
        <v>78.410872974385796</v>
      </c>
      <c r="J226">
        <v>14</v>
      </c>
      <c r="K226">
        <v>12</v>
      </c>
      <c r="L22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6" s="1" t="b">
        <f>IF(ISBLANK(TabelPZ[[#This Row],[Aantal HA Kring (gemeente)]]),IF(TabelPZ[[#This Row],[AantalHAPer100000RIZIV]]&lt;90,TRUE),IF(TabelPZ[[#This Row],[AantalHAPer100000HAK]]&lt;90,TRUE,FALSE))</f>
        <v>0</v>
      </c>
      <c r="N226" t="b">
        <f>OR(TabelPZ[[#This Row],[LageBevolking]]=TRUE,TabelPZ[[#This Row],[Kolom1]]=TRUE)</f>
        <v>0</v>
      </c>
    </row>
    <row r="227" spans="1:14" x14ac:dyDescent="0.25">
      <c r="A227" t="s">
        <v>355</v>
      </c>
      <c r="B227" t="s">
        <v>356</v>
      </c>
      <c r="C227">
        <v>11054</v>
      </c>
      <c r="D227" t="s">
        <v>357</v>
      </c>
      <c r="E227" s="1">
        <v>4010.0909999999999</v>
      </c>
      <c r="F227">
        <v>12985</v>
      </c>
      <c r="G227" s="1">
        <v>323.80811308272098</v>
      </c>
      <c r="H227" s="2">
        <v>92.414324220254102</v>
      </c>
      <c r="I227" s="2">
        <v>107.816711590297</v>
      </c>
      <c r="J227">
        <v>12</v>
      </c>
      <c r="K227">
        <v>14</v>
      </c>
      <c r="L22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7" s="1" t="b">
        <f>IF(ISBLANK(TabelPZ[[#This Row],[Aantal HA Kring (gemeente)]]),IF(TabelPZ[[#This Row],[AantalHAPer100000RIZIV]]&lt;90,TRUE),IF(TabelPZ[[#This Row],[AantalHAPer100000HAK]]&lt;90,TRUE,FALSE))</f>
        <v>0</v>
      </c>
      <c r="N227" t="b">
        <f>OR(TabelPZ[[#This Row],[LageBevolking]]=TRUE,TabelPZ[[#This Row],[Kolom1]]=TRUE)</f>
        <v>0</v>
      </c>
    </row>
    <row r="228" spans="1:14" x14ac:dyDescent="0.25">
      <c r="A228" t="s">
        <v>355</v>
      </c>
      <c r="B228" t="s">
        <v>356</v>
      </c>
      <c r="C228">
        <v>11055</v>
      </c>
      <c r="D228" t="s">
        <v>358</v>
      </c>
      <c r="E228" s="1">
        <v>3865.0819999999999</v>
      </c>
      <c r="F228">
        <v>21739</v>
      </c>
      <c r="G228" s="1">
        <v>562.44602313741302</v>
      </c>
      <c r="H228" s="2">
        <v>96.600579603477598</v>
      </c>
      <c r="I228" s="2">
        <v>96.600579603477598</v>
      </c>
      <c r="J228">
        <v>21</v>
      </c>
      <c r="K228">
        <v>21</v>
      </c>
      <c r="L22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8" s="1" t="b">
        <f>IF(ISBLANK(TabelPZ[[#This Row],[Aantal HA Kring (gemeente)]]),IF(TabelPZ[[#This Row],[AantalHAPer100000RIZIV]]&lt;90,TRUE),IF(TabelPZ[[#This Row],[AantalHAPer100000HAK]]&lt;90,TRUE,FALSE))</f>
        <v>0</v>
      </c>
      <c r="N228" t="b">
        <f>OR(TabelPZ[[#This Row],[LageBevolking]]=TRUE,TabelPZ[[#This Row],[Kolom1]]=TRUE)</f>
        <v>0</v>
      </c>
    </row>
    <row r="229" spans="1:14" x14ac:dyDescent="0.25">
      <c r="A229" t="s">
        <v>360</v>
      </c>
      <c r="B229" t="s">
        <v>361</v>
      </c>
      <c r="C229">
        <v>13035</v>
      </c>
      <c r="D229" t="s">
        <v>371</v>
      </c>
      <c r="E229" s="1">
        <v>9499.2548000000006</v>
      </c>
      <c r="F229">
        <v>14871</v>
      </c>
      <c r="G229" s="1">
        <v>156.54912214798199</v>
      </c>
      <c r="H229" s="2">
        <v>67.244973438235505</v>
      </c>
      <c r="I229" s="2">
        <v>73.969470782059005</v>
      </c>
      <c r="J229">
        <v>10</v>
      </c>
      <c r="K229">
        <v>11</v>
      </c>
      <c r="L22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29" s="1" t="b">
        <f>IF(ISBLANK(TabelPZ[[#This Row],[Aantal HA Kring (gemeente)]]),IF(TabelPZ[[#This Row],[AantalHAPer100000RIZIV]]&lt;90,TRUE),IF(TabelPZ[[#This Row],[AantalHAPer100000HAK]]&lt;90,TRUE,FALSE))</f>
        <v>1</v>
      </c>
      <c r="N229" t="b">
        <f>OR(TabelPZ[[#This Row],[LageBevolking]]=TRUE,TabelPZ[[#This Row],[Kolom1]]=TRUE)</f>
        <v>1</v>
      </c>
    </row>
    <row r="230" spans="1:14" x14ac:dyDescent="0.25">
      <c r="A230" t="s">
        <v>360</v>
      </c>
      <c r="B230" t="s">
        <v>361</v>
      </c>
      <c r="C230">
        <v>13014</v>
      </c>
      <c r="D230" t="s">
        <v>366</v>
      </c>
      <c r="E230" s="1">
        <v>10531.842500000001</v>
      </c>
      <c r="F230">
        <v>21333</v>
      </c>
      <c r="G230" s="1">
        <v>202.557149900409</v>
      </c>
      <c r="H230" s="2">
        <v>60.938452163315098</v>
      </c>
      <c r="I230" s="2">
        <v>75.001171893310797</v>
      </c>
      <c r="J230">
        <v>13</v>
      </c>
      <c r="K230">
        <v>16</v>
      </c>
      <c r="L23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0" s="1" t="b">
        <f>IF(ISBLANK(TabelPZ[[#This Row],[Aantal HA Kring (gemeente)]]),IF(TabelPZ[[#This Row],[AantalHAPer100000RIZIV]]&lt;90,TRUE),IF(TabelPZ[[#This Row],[AantalHAPer100000HAK]]&lt;90,TRUE,FALSE))</f>
        <v>1</v>
      </c>
      <c r="N230" t="b">
        <f>OR(TabelPZ[[#This Row],[LageBevolking]]=TRUE,TabelPZ[[#This Row],[Kolom1]]=TRUE)</f>
        <v>1</v>
      </c>
    </row>
    <row r="231" spans="1:14" x14ac:dyDescent="0.25">
      <c r="A231" t="s">
        <v>360</v>
      </c>
      <c r="B231" t="s">
        <v>361</v>
      </c>
      <c r="C231">
        <v>13036</v>
      </c>
      <c r="D231" t="s">
        <v>372</v>
      </c>
      <c r="E231" s="1">
        <v>4838.9050999999999</v>
      </c>
      <c r="F231">
        <v>11240</v>
      </c>
      <c r="G231" s="1">
        <v>232.28395200393601</v>
      </c>
      <c r="H231" s="2">
        <v>71.174377224199304</v>
      </c>
      <c r="I231" s="2">
        <v>71.174377224199304</v>
      </c>
      <c r="J231">
        <v>8</v>
      </c>
      <c r="K231">
        <v>8</v>
      </c>
      <c r="L23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1" s="1" t="b">
        <f>IF(ISBLANK(TabelPZ[[#This Row],[Aantal HA Kring (gemeente)]]),IF(TabelPZ[[#This Row],[AantalHAPer100000RIZIV]]&lt;90,TRUE),IF(TabelPZ[[#This Row],[AantalHAPer100000HAK]]&lt;90,TRUE,FALSE))</f>
        <v>1</v>
      </c>
      <c r="N231" t="b">
        <f>OR(TabelPZ[[#This Row],[LageBevolking]]=TRUE,TabelPZ[[#This Row],[Kolom1]]=TRUE)</f>
        <v>1</v>
      </c>
    </row>
    <row r="232" spans="1:14" x14ac:dyDescent="0.25">
      <c r="A232" t="s">
        <v>360</v>
      </c>
      <c r="B232" t="s">
        <v>361</v>
      </c>
      <c r="C232">
        <v>13001</v>
      </c>
      <c r="D232" t="s">
        <v>362</v>
      </c>
      <c r="E232" s="1">
        <v>5538.2003999999997</v>
      </c>
      <c r="F232">
        <v>13281</v>
      </c>
      <c r="G232" s="1">
        <v>239.80714023999599</v>
      </c>
      <c r="H232" s="2">
        <v>75.295534974776004</v>
      </c>
      <c r="I232" s="2">
        <v>82.825088472253597</v>
      </c>
      <c r="J232">
        <v>10</v>
      </c>
      <c r="K232">
        <v>11</v>
      </c>
      <c r="L23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2" s="1" t="b">
        <f>IF(ISBLANK(TabelPZ[[#This Row],[Aantal HA Kring (gemeente)]]),IF(TabelPZ[[#This Row],[AantalHAPer100000RIZIV]]&lt;90,TRUE),IF(TabelPZ[[#This Row],[AantalHAPer100000HAK]]&lt;90,TRUE,FALSE))</f>
        <v>1</v>
      </c>
      <c r="N232" t="b">
        <f>OR(TabelPZ[[#This Row],[LageBevolking]]=TRUE,TabelPZ[[#This Row],[Kolom1]]=TRUE)</f>
        <v>1</v>
      </c>
    </row>
    <row r="233" spans="1:14" x14ac:dyDescent="0.25">
      <c r="A233" t="s">
        <v>360</v>
      </c>
      <c r="B233" t="s">
        <v>361</v>
      </c>
      <c r="C233">
        <v>13037</v>
      </c>
      <c r="D233" t="s">
        <v>373</v>
      </c>
      <c r="E233" s="1">
        <v>4678.5833000000002</v>
      </c>
      <c r="F233">
        <v>11932</v>
      </c>
      <c r="G233" s="1">
        <v>255.03446737819101</v>
      </c>
      <c r="H233" s="2">
        <v>67.046597385182693</v>
      </c>
      <c r="I233" s="2">
        <v>92.189071404626205</v>
      </c>
      <c r="J233">
        <v>8</v>
      </c>
      <c r="K233">
        <v>11</v>
      </c>
      <c r="L23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3" s="1" t="b">
        <f>IF(ISBLANK(TabelPZ[[#This Row],[Aantal HA Kring (gemeente)]]),IF(TabelPZ[[#This Row],[AantalHAPer100000RIZIV]]&lt;90,TRUE),IF(TabelPZ[[#This Row],[AantalHAPer100000HAK]]&lt;90,TRUE,FALSE))</f>
        <v>1</v>
      </c>
      <c r="N233" t="b">
        <f>OR(TabelPZ[[#This Row],[LageBevolking]]=TRUE,TabelPZ[[#This Row],[Kolom1]]=TRUE)</f>
        <v>1</v>
      </c>
    </row>
    <row r="234" spans="1:14" x14ac:dyDescent="0.25">
      <c r="A234" t="s">
        <v>360</v>
      </c>
      <c r="B234" t="s">
        <v>361</v>
      </c>
      <c r="C234">
        <v>13017</v>
      </c>
      <c r="D234" t="s">
        <v>367</v>
      </c>
      <c r="E234" s="1">
        <v>7151.9979000000003</v>
      </c>
      <c r="F234">
        <v>18600</v>
      </c>
      <c r="G234" s="1">
        <v>260.06719045596998</v>
      </c>
      <c r="H234" s="2">
        <v>53.763440860215098</v>
      </c>
      <c r="I234" s="2">
        <v>86.021505376344095</v>
      </c>
      <c r="J234">
        <v>10</v>
      </c>
      <c r="K234">
        <v>16</v>
      </c>
      <c r="L23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4" s="1" t="b">
        <f>IF(ISBLANK(TabelPZ[[#This Row],[Aantal HA Kring (gemeente)]]),IF(TabelPZ[[#This Row],[AantalHAPer100000RIZIV]]&lt;90,TRUE),IF(TabelPZ[[#This Row],[AantalHAPer100000HAK]]&lt;90,TRUE,FALSE))</f>
        <v>1</v>
      </c>
      <c r="N234" t="b">
        <f>OR(TabelPZ[[#This Row],[LageBevolking]]=TRUE,TabelPZ[[#This Row],[Kolom1]]=TRUE)</f>
        <v>1</v>
      </c>
    </row>
    <row r="235" spans="1:14" x14ac:dyDescent="0.25">
      <c r="A235" t="s">
        <v>360</v>
      </c>
      <c r="B235" t="s">
        <v>361</v>
      </c>
      <c r="C235">
        <v>13019</v>
      </c>
      <c r="D235" t="s">
        <v>368</v>
      </c>
      <c r="E235" s="1">
        <v>5939.8481000000002</v>
      </c>
      <c r="F235">
        <v>16512</v>
      </c>
      <c r="G235" s="1">
        <v>277.98690676955198</v>
      </c>
      <c r="H235" s="2">
        <v>30.281007751937999</v>
      </c>
      <c r="I235" s="2">
        <v>78.730620155038807</v>
      </c>
      <c r="J235">
        <v>5</v>
      </c>
      <c r="K235">
        <v>13</v>
      </c>
      <c r="L23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5" s="1" t="b">
        <f>IF(ISBLANK(TabelPZ[[#This Row],[Aantal HA Kring (gemeente)]]),IF(TabelPZ[[#This Row],[AantalHAPer100000RIZIV]]&lt;90,TRUE),IF(TabelPZ[[#This Row],[AantalHAPer100000HAK]]&lt;90,TRUE,FALSE))</f>
        <v>1</v>
      </c>
      <c r="N235" t="b">
        <f>OR(TabelPZ[[#This Row],[LageBevolking]]=TRUE,TabelPZ[[#This Row],[Kolom1]]=TRUE)</f>
        <v>1</v>
      </c>
    </row>
    <row r="236" spans="1:14" x14ac:dyDescent="0.25">
      <c r="A236" t="s">
        <v>360</v>
      </c>
      <c r="B236" t="s">
        <v>361</v>
      </c>
      <c r="C236">
        <v>13031</v>
      </c>
      <c r="D236" t="s">
        <v>370</v>
      </c>
      <c r="E236" s="1">
        <v>3879.5625</v>
      </c>
      <c r="F236">
        <v>13517</v>
      </c>
      <c r="G236" s="1">
        <v>348.415575209834</v>
      </c>
      <c r="H236" s="2">
        <v>44.388547754679301</v>
      </c>
      <c r="I236" s="2">
        <v>81.379004216911994</v>
      </c>
      <c r="J236">
        <v>6</v>
      </c>
      <c r="K236">
        <v>11</v>
      </c>
      <c r="L23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6" s="1" t="b">
        <f>IF(ISBLANK(TabelPZ[[#This Row],[Aantal HA Kring (gemeente)]]),IF(TabelPZ[[#This Row],[AantalHAPer100000RIZIV]]&lt;90,TRUE),IF(TabelPZ[[#This Row],[AantalHAPer100000HAK]]&lt;90,TRUE,FALSE))</f>
        <v>1</v>
      </c>
      <c r="N236" t="b">
        <f>OR(TabelPZ[[#This Row],[LageBevolking]]=TRUE,TabelPZ[[#This Row],[Kolom1]]=TRUE)</f>
        <v>1</v>
      </c>
    </row>
    <row r="237" spans="1:14" x14ac:dyDescent="0.25">
      <c r="A237" t="s">
        <v>360</v>
      </c>
      <c r="B237" t="s">
        <v>361</v>
      </c>
      <c r="C237">
        <v>13006</v>
      </c>
      <c r="D237" t="s">
        <v>365</v>
      </c>
      <c r="E237" s="1">
        <v>2703.0250999999998</v>
      </c>
      <c r="F237">
        <v>9540</v>
      </c>
      <c r="G237" s="1">
        <v>352.93789909682999</v>
      </c>
      <c r="H237" s="2">
        <v>73.375262054507303</v>
      </c>
      <c r="I237" s="2">
        <v>73.375262054507303</v>
      </c>
      <c r="J237">
        <v>7</v>
      </c>
      <c r="K237">
        <v>7</v>
      </c>
      <c r="L23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7" s="1" t="b">
        <f>IF(ISBLANK(TabelPZ[[#This Row],[Aantal HA Kring (gemeente)]]),IF(TabelPZ[[#This Row],[AantalHAPer100000RIZIV]]&lt;90,TRUE),IF(TabelPZ[[#This Row],[AantalHAPer100000HAK]]&lt;90,TRUE,FALSE))</f>
        <v>1</v>
      </c>
      <c r="N237" t="b">
        <f>OR(TabelPZ[[#This Row],[LageBevolking]]=TRUE,TabelPZ[[#This Row],[Kolom1]]=TRUE)</f>
        <v>1</v>
      </c>
    </row>
    <row r="238" spans="1:14" x14ac:dyDescent="0.25">
      <c r="A238" t="s">
        <v>360</v>
      </c>
      <c r="B238" t="s">
        <v>361</v>
      </c>
      <c r="C238">
        <v>13004</v>
      </c>
      <c r="D238" t="s">
        <v>364</v>
      </c>
      <c r="E238" s="1">
        <v>3747.9848000000002</v>
      </c>
      <c r="F238">
        <v>17931</v>
      </c>
      <c r="G238" s="1">
        <v>478.41709496794101</v>
      </c>
      <c r="H238" s="2">
        <v>66.9232056215493</v>
      </c>
      <c r="I238" s="2">
        <v>89.2309408287324</v>
      </c>
      <c r="J238">
        <v>12</v>
      </c>
      <c r="K238">
        <v>16</v>
      </c>
      <c r="L23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8" s="1" t="b">
        <f>IF(ISBLANK(TabelPZ[[#This Row],[Aantal HA Kring (gemeente)]]),IF(TabelPZ[[#This Row],[AantalHAPer100000RIZIV]]&lt;90,TRUE),IF(TabelPZ[[#This Row],[AantalHAPer100000HAK]]&lt;90,TRUE,FALSE))</f>
        <v>1</v>
      </c>
      <c r="N238" t="b">
        <f>OR(TabelPZ[[#This Row],[LageBevolking]]=TRUE,TabelPZ[[#This Row],[Kolom1]]=TRUE)</f>
        <v>1</v>
      </c>
    </row>
    <row r="239" spans="1:14" x14ac:dyDescent="0.25">
      <c r="A239" t="s">
        <v>360</v>
      </c>
      <c r="B239" t="s">
        <v>361</v>
      </c>
      <c r="C239">
        <v>13046</v>
      </c>
      <c r="D239" t="s">
        <v>375</v>
      </c>
      <c r="E239" s="1">
        <v>1184.8001999999999</v>
      </c>
      <c r="F239">
        <v>11159</v>
      </c>
      <c r="G239" s="1">
        <v>941.84656619740599</v>
      </c>
      <c r="H239" s="2">
        <v>71.691011739403194</v>
      </c>
      <c r="I239" s="2">
        <v>107.536517609105</v>
      </c>
      <c r="J239">
        <v>8</v>
      </c>
      <c r="K239">
        <v>12</v>
      </c>
      <c r="L23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39" s="1" t="b">
        <f>IF(ISBLANK(TabelPZ[[#This Row],[Aantal HA Kring (gemeente)]]),IF(TabelPZ[[#This Row],[AantalHAPer100000RIZIV]]&lt;90,TRUE),IF(TabelPZ[[#This Row],[AantalHAPer100000HAK]]&lt;90,TRUE,FALSE))</f>
        <v>1</v>
      </c>
      <c r="N239" t="b">
        <f>OR(TabelPZ[[#This Row],[LageBevolking]]=TRUE,TabelPZ[[#This Row],[Kolom1]]=TRUE)</f>
        <v>1</v>
      </c>
    </row>
    <row r="240" spans="1:14" x14ac:dyDescent="0.25">
      <c r="A240" t="s">
        <v>360</v>
      </c>
      <c r="B240" t="s">
        <v>361</v>
      </c>
      <c r="C240">
        <v>13023</v>
      </c>
      <c r="D240" t="s">
        <v>369</v>
      </c>
      <c r="E240" s="1">
        <v>4455.9709000000003</v>
      </c>
      <c r="F240">
        <v>8619</v>
      </c>
      <c r="G240" s="1">
        <v>193.42585922183599</v>
      </c>
      <c r="H240" s="2">
        <v>92.818192365703695</v>
      </c>
      <c r="I240" s="2">
        <v>81.215918319990706</v>
      </c>
      <c r="J240">
        <v>8</v>
      </c>
      <c r="K240">
        <v>7</v>
      </c>
      <c r="L24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0" s="1" t="b">
        <f>IF(ISBLANK(TabelPZ[[#This Row],[Aantal HA Kring (gemeente)]]),IF(TabelPZ[[#This Row],[AantalHAPer100000RIZIV]]&lt;90,TRUE),IF(TabelPZ[[#This Row],[AantalHAPer100000HAK]]&lt;90,TRUE,FALSE))</f>
        <v>0</v>
      </c>
      <c r="N240" t="b">
        <f>OR(TabelPZ[[#This Row],[LageBevolking]]=TRUE,TabelPZ[[#This Row],[Kolom1]]=TRUE)</f>
        <v>0</v>
      </c>
    </row>
    <row r="241" spans="1:14" x14ac:dyDescent="0.25">
      <c r="A241" t="s">
        <v>360</v>
      </c>
      <c r="B241" t="s">
        <v>361</v>
      </c>
      <c r="C241">
        <v>13002</v>
      </c>
      <c r="D241" t="s">
        <v>363</v>
      </c>
      <c r="E241" s="1">
        <v>747.87670000000003</v>
      </c>
      <c r="F241">
        <v>2705</v>
      </c>
      <c r="G241" s="1">
        <v>361.690636972645</v>
      </c>
      <c r="H241" s="2">
        <v>184.842883548983</v>
      </c>
      <c r="I241" s="2">
        <v>36.9685767097967</v>
      </c>
      <c r="J241">
        <v>5</v>
      </c>
      <c r="K241">
        <v>1</v>
      </c>
      <c r="L24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1" s="1" t="b">
        <f>IF(ISBLANK(TabelPZ[[#This Row],[Aantal HA Kring (gemeente)]]),IF(TabelPZ[[#This Row],[AantalHAPer100000RIZIV]]&lt;90,TRUE),IF(TabelPZ[[#This Row],[AantalHAPer100000HAK]]&lt;90,TRUE,FALSE))</f>
        <v>0</v>
      </c>
      <c r="N241" t="b">
        <f>OR(TabelPZ[[#This Row],[LageBevolking]]=TRUE,TabelPZ[[#This Row],[Kolom1]]=TRUE)</f>
        <v>0</v>
      </c>
    </row>
    <row r="242" spans="1:14" x14ac:dyDescent="0.25">
      <c r="A242" t="s">
        <v>360</v>
      </c>
      <c r="B242" t="s">
        <v>361</v>
      </c>
      <c r="C242">
        <v>13040</v>
      </c>
      <c r="D242" t="s">
        <v>374</v>
      </c>
      <c r="E242" s="1">
        <v>5606.3795</v>
      </c>
      <c r="F242">
        <v>44136</v>
      </c>
      <c r="G242" s="1">
        <v>787.24602927789704</v>
      </c>
      <c r="H242" s="2">
        <v>90.6289650172195</v>
      </c>
      <c r="I242" s="2">
        <v>81.566068515497605</v>
      </c>
      <c r="J242">
        <v>40</v>
      </c>
      <c r="K242">
        <v>36</v>
      </c>
      <c r="L24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2" s="1" t="b">
        <f>IF(ISBLANK(TabelPZ[[#This Row],[Aantal HA Kring (gemeente)]]),IF(TabelPZ[[#This Row],[AantalHAPer100000RIZIV]]&lt;90,TRUE),IF(TabelPZ[[#This Row],[AantalHAPer100000HAK]]&lt;90,TRUE,FALSE))</f>
        <v>0</v>
      </c>
      <c r="N242" t="b">
        <f>OR(TabelPZ[[#This Row],[LageBevolking]]=TRUE,TabelPZ[[#This Row],[Kolom1]]=TRUE)</f>
        <v>0</v>
      </c>
    </row>
    <row r="243" spans="1:14" x14ac:dyDescent="0.25">
      <c r="A243" t="s">
        <v>376</v>
      </c>
      <c r="B243" t="s">
        <v>377</v>
      </c>
      <c r="C243">
        <v>11039</v>
      </c>
      <c r="D243" t="s">
        <v>378</v>
      </c>
      <c r="E243" s="1">
        <v>3598.9362999999998</v>
      </c>
      <c r="F243">
        <v>19585</v>
      </c>
      <c r="G243" s="1">
        <v>544.18857038397698</v>
      </c>
      <c r="H243" s="2">
        <v>76.589226448812894</v>
      </c>
      <c r="I243" s="2">
        <v>127.648710748021</v>
      </c>
      <c r="J243">
        <v>15</v>
      </c>
      <c r="K243">
        <v>25</v>
      </c>
      <c r="L24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3" s="1" t="b">
        <f>IF(ISBLANK(TabelPZ[[#This Row],[Aantal HA Kring (gemeente)]]),IF(TabelPZ[[#This Row],[AantalHAPer100000RIZIV]]&lt;90,TRUE),IF(TabelPZ[[#This Row],[AantalHAPer100000HAK]]&lt;90,TRUE,FALSE))</f>
        <v>1</v>
      </c>
      <c r="N243" t="b">
        <f>OR(TabelPZ[[#This Row],[LageBevolking]]=TRUE,TabelPZ[[#This Row],[Kolom1]]=TRUE)</f>
        <v>1</v>
      </c>
    </row>
    <row r="244" spans="1:14" x14ac:dyDescent="0.25">
      <c r="A244" t="s">
        <v>376</v>
      </c>
      <c r="B244" t="s">
        <v>377</v>
      </c>
      <c r="C244">
        <v>11050</v>
      </c>
      <c r="D244" t="s">
        <v>379</v>
      </c>
      <c r="E244" s="1">
        <v>785.96839999999997</v>
      </c>
      <c r="F244">
        <v>9711</v>
      </c>
      <c r="G244" s="1">
        <v>1235.54585655098</v>
      </c>
      <c r="H244" s="2">
        <v>82.380805272371504</v>
      </c>
      <c r="I244" s="2">
        <v>102.976006590464</v>
      </c>
      <c r="J244">
        <v>8</v>
      </c>
      <c r="K244">
        <v>10</v>
      </c>
      <c r="L24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4" s="1" t="b">
        <f>IF(ISBLANK(TabelPZ[[#This Row],[Aantal HA Kring (gemeente)]]),IF(TabelPZ[[#This Row],[AantalHAPer100000RIZIV]]&lt;90,TRUE),IF(TabelPZ[[#This Row],[AantalHAPer100000HAK]]&lt;90,TRUE,FALSE))</f>
        <v>1</v>
      </c>
      <c r="N244" t="b">
        <f>OR(TabelPZ[[#This Row],[LageBevolking]]=TRUE,TabelPZ[[#This Row],[Kolom1]]=TRUE)</f>
        <v>1</v>
      </c>
    </row>
    <row r="245" spans="1:14" x14ac:dyDescent="0.25">
      <c r="A245" t="s">
        <v>380</v>
      </c>
      <c r="B245" t="s">
        <v>381</v>
      </c>
      <c r="C245">
        <v>24055</v>
      </c>
      <c r="D245" t="s">
        <v>386</v>
      </c>
      <c r="E245" s="1">
        <v>3451.7203</v>
      </c>
      <c r="F245">
        <v>20214</v>
      </c>
      <c r="G245" s="1">
        <v>585.62103076544201</v>
      </c>
      <c r="H245" s="2">
        <v>69.258929454833293</v>
      </c>
      <c r="I245" s="2">
        <v>98.941327792619006</v>
      </c>
      <c r="J245">
        <v>14</v>
      </c>
      <c r="K245">
        <v>20</v>
      </c>
      <c r="L24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5" s="1" t="b">
        <f>IF(ISBLANK(TabelPZ[[#This Row],[Aantal HA Kring (gemeente)]]),IF(TabelPZ[[#This Row],[AantalHAPer100000RIZIV]]&lt;90,TRUE),IF(TabelPZ[[#This Row],[AantalHAPer100000HAK]]&lt;90,TRUE,FALSE))</f>
        <v>1</v>
      </c>
      <c r="N245" t="b">
        <f>OR(TabelPZ[[#This Row],[LageBevolking]]=TRUE,TabelPZ[[#This Row],[Kolom1]]=TRUE)</f>
        <v>1</v>
      </c>
    </row>
    <row r="246" spans="1:14" x14ac:dyDescent="0.25">
      <c r="A246" t="s">
        <v>380</v>
      </c>
      <c r="B246" t="s">
        <v>381</v>
      </c>
      <c r="C246">
        <v>24014</v>
      </c>
      <c r="D246" t="s">
        <v>382</v>
      </c>
      <c r="E246" s="1">
        <v>1863.6718000000001</v>
      </c>
      <c r="F246">
        <v>12379</v>
      </c>
      <c r="G246" s="1">
        <v>664.22639436836505</v>
      </c>
      <c r="H246" s="2">
        <v>88.860166410857104</v>
      </c>
      <c r="I246" s="2">
        <v>129.25115114306499</v>
      </c>
      <c r="J246">
        <v>11</v>
      </c>
      <c r="K246">
        <v>16</v>
      </c>
      <c r="L24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6" s="1" t="b">
        <f>IF(ISBLANK(TabelPZ[[#This Row],[Aantal HA Kring (gemeente)]]),IF(TabelPZ[[#This Row],[AantalHAPer100000RIZIV]]&lt;90,TRUE),IF(TabelPZ[[#This Row],[AantalHAPer100000HAK]]&lt;90,TRUE,FALSE))</f>
        <v>1</v>
      </c>
      <c r="N246" t="b">
        <f>OR(TabelPZ[[#This Row],[LageBevolking]]=TRUE,TabelPZ[[#This Row],[Kolom1]]=TRUE)</f>
        <v>1</v>
      </c>
    </row>
    <row r="247" spans="1:14" x14ac:dyDescent="0.25">
      <c r="A247" t="s">
        <v>380</v>
      </c>
      <c r="B247" t="s">
        <v>381</v>
      </c>
      <c r="C247">
        <v>24043</v>
      </c>
      <c r="D247" t="s">
        <v>385</v>
      </c>
      <c r="E247" s="1">
        <v>3849.5426000000002</v>
      </c>
      <c r="F247">
        <v>9905</v>
      </c>
      <c r="G247" s="1">
        <v>257.303296240961</v>
      </c>
      <c r="H247" s="2">
        <v>111.05502271580001</v>
      </c>
      <c r="I247" s="2">
        <v>171.63048965169099</v>
      </c>
      <c r="J247">
        <v>11</v>
      </c>
      <c r="K247">
        <v>17</v>
      </c>
      <c r="L24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7" s="1" t="b">
        <f>IF(ISBLANK(TabelPZ[[#This Row],[Aantal HA Kring (gemeente)]]),IF(TabelPZ[[#This Row],[AantalHAPer100000RIZIV]]&lt;90,TRUE),IF(TabelPZ[[#This Row],[AantalHAPer100000HAK]]&lt;90,TRUE,FALSE))</f>
        <v>0</v>
      </c>
      <c r="N247" t="b">
        <f>OR(TabelPZ[[#This Row],[LageBevolking]]=TRUE,TabelPZ[[#This Row],[Kolom1]]=TRUE)</f>
        <v>0</v>
      </c>
    </row>
    <row r="248" spans="1:14" x14ac:dyDescent="0.25">
      <c r="A248" t="s">
        <v>380</v>
      </c>
      <c r="B248" t="s">
        <v>381</v>
      </c>
      <c r="C248">
        <v>24066</v>
      </c>
      <c r="D248" t="s">
        <v>388</v>
      </c>
      <c r="E248" s="1">
        <v>4613.1932999999999</v>
      </c>
      <c r="F248">
        <v>14393</v>
      </c>
      <c r="G248" s="1">
        <v>311.99646457476598</v>
      </c>
      <c r="H248" s="2">
        <v>118.11297158340901</v>
      </c>
      <c r="I248" s="2">
        <v>111.16514972556099</v>
      </c>
      <c r="J248">
        <v>17</v>
      </c>
      <c r="K248">
        <v>16</v>
      </c>
      <c r="L24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8" s="1" t="b">
        <f>IF(ISBLANK(TabelPZ[[#This Row],[Aantal HA Kring (gemeente)]]),IF(TabelPZ[[#This Row],[AantalHAPer100000RIZIV]]&lt;90,TRUE),IF(TabelPZ[[#This Row],[AantalHAPer100000HAK]]&lt;90,TRUE,FALSE))</f>
        <v>0</v>
      </c>
      <c r="N248" t="b">
        <f>OR(TabelPZ[[#This Row],[LageBevolking]]=TRUE,TabelPZ[[#This Row],[Kolom1]]=TRUE)</f>
        <v>0</v>
      </c>
    </row>
    <row r="249" spans="1:14" x14ac:dyDescent="0.25">
      <c r="A249" t="s">
        <v>380</v>
      </c>
      <c r="B249" t="s">
        <v>381</v>
      </c>
      <c r="C249">
        <v>24094</v>
      </c>
      <c r="D249" t="s">
        <v>389</v>
      </c>
      <c r="E249" s="1">
        <v>3757.3144000000002</v>
      </c>
      <c r="F249">
        <v>16678</v>
      </c>
      <c r="G249" s="1">
        <v>443.880874062602</v>
      </c>
      <c r="H249" s="2">
        <v>101.93068713274999</v>
      </c>
      <c r="I249" s="2">
        <v>131.91030099532301</v>
      </c>
      <c r="J249">
        <v>17</v>
      </c>
      <c r="K249">
        <v>22</v>
      </c>
      <c r="L24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49" s="1" t="b">
        <f>IF(ISBLANK(TabelPZ[[#This Row],[Aantal HA Kring (gemeente)]]),IF(TabelPZ[[#This Row],[AantalHAPer100000RIZIV]]&lt;90,TRUE),IF(TabelPZ[[#This Row],[AantalHAPer100000HAK]]&lt;90,TRUE,FALSE))</f>
        <v>0</v>
      </c>
      <c r="N249" t="b">
        <f>OR(TabelPZ[[#This Row],[LageBevolking]]=TRUE,TabelPZ[[#This Row],[Kolom1]]=TRUE)</f>
        <v>0</v>
      </c>
    </row>
    <row r="250" spans="1:14" x14ac:dyDescent="0.25">
      <c r="A250" t="s">
        <v>380</v>
      </c>
      <c r="B250" t="s">
        <v>381</v>
      </c>
      <c r="C250">
        <v>24033</v>
      </c>
      <c r="D250" t="s">
        <v>383</v>
      </c>
      <c r="E250" s="1">
        <v>3056.8494000000001</v>
      </c>
      <c r="F250">
        <v>14470</v>
      </c>
      <c r="G250" s="1">
        <v>473.363195452154</v>
      </c>
      <c r="H250" s="2">
        <v>96.751900483759499</v>
      </c>
      <c r="I250" s="2">
        <v>110.573600552868</v>
      </c>
      <c r="J250">
        <v>14</v>
      </c>
      <c r="K250">
        <v>16</v>
      </c>
      <c r="L25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0" s="1" t="b">
        <f>IF(ISBLANK(TabelPZ[[#This Row],[Aantal HA Kring (gemeente)]]),IF(TabelPZ[[#This Row],[AantalHAPer100000RIZIV]]&lt;90,TRUE),IF(TabelPZ[[#This Row],[AantalHAPer100000HAK]]&lt;90,TRUE,FALSE))</f>
        <v>0</v>
      </c>
      <c r="N250" t="b">
        <f>OR(TabelPZ[[#This Row],[LageBevolking]]=TRUE,TabelPZ[[#This Row],[Kolom1]]=TRUE)</f>
        <v>0</v>
      </c>
    </row>
    <row r="251" spans="1:14" x14ac:dyDescent="0.25">
      <c r="A251" t="s">
        <v>380</v>
      </c>
      <c r="B251" t="s">
        <v>381</v>
      </c>
      <c r="C251">
        <v>24038</v>
      </c>
      <c r="D251" t="s">
        <v>384</v>
      </c>
      <c r="E251" s="1">
        <v>3273.22</v>
      </c>
      <c r="F251">
        <v>21632</v>
      </c>
      <c r="G251" s="1">
        <v>660.87827888134598</v>
      </c>
      <c r="H251" s="2">
        <v>97.078402366863898</v>
      </c>
      <c r="I251" s="2">
        <v>134.06065088757401</v>
      </c>
      <c r="J251">
        <v>21</v>
      </c>
      <c r="K251">
        <v>29</v>
      </c>
      <c r="L25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1" s="1" t="b">
        <f>IF(ISBLANK(TabelPZ[[#This Row],[Aantal HA Kring (gemeente)]]),IF(TabelPZ[[#This Row],[AantalHAPer100000RIZIV]]&lt;90,TRUE),IF(TabelPZ[[#This Row],[AantalHAPer100000HAK]]&lt;90,TRUE,FALSE))</f>
        <v>0</v>
      </c>
      <c r="N251" t="b">
        <f>OR(TabelPZ[[#This Row],[LageBevolking]]=TRUE,TabelPZ[[#This Row],[Kolom1]]=TRUE)</f>
        <v>0</v>
      </c>
    </row>
    <row r="252" spans="1:14" x14ac:dyDescent="0.25">
      <c r="A252" t="s">
        <v>380</v>
      </c>
      <c r="B252" t="s">
        <v>381</v>
      </c>
      <c r="C252">
        <v>24062</v>
      </c>
      <c r="D252" t="s">
        <v>387</v>
      </c>
      <c r="E252" s="1">
        <v>5663.2146000000002</v>
      </c>
      <c r="F252">
        <v>101396</v>
      </c>
      <c r="G252" s="1">
        <v>1790.4318865119501</v>
      </c>
      <c r="H252" s="2">
        <v>143.00366878377801</v>
      </c>
      <c r="I252" s="2">
        <v>127.223953607637</v>
      </c>
      <c r="J252">
        <v>145</v>
      </c>
      <c r="K252">
        <v>129</v>
      </c>
      <c r="L25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2" s="1" t="b">
        <f>IF(ISBLANK(TabelPZ[[#This Row],[Aantal HA Kring (gemeente)]]),IF(TabelPZ[[#This Row],[AantalHAPer100000RIZIV]]&lt;90,TRUE),IF(TabelPZ[[#This Row],[AantalHAPer100000HAK]]&lt;90,TRUE,FALSE))</f>
        <v>0</v>
      </c>
      <c r="N252" t="b">
        <f>OR(TabelPZ[[#This Row],[LageBevolking]]=TRUE,TabelPZ[[#This Row],[Kolom1]]=TRUE)</f>
        <v>0</v>
      </c>
    </row>
    <row r="253" spans="1:14" x14ac:dyDescent="0.25">
      <c r="A253" t="s">
        <v>390</v>
      </c>
      <c r="B253" t="s">
        <v>391</v>
      </c>
      <c r="C253">
        <v>24059</v>
      </c>
      <c r="D253" t="s">
        <v>392</v>
      </c>
      <c r="E253" s="1">
        <v>5405.3990000000003</v>
      </c>
      <c r="F253">
        <v>15961</v>
      </c>
      <c r="G253" s="1">
        <v>295.27884990543703</v>
      </c>
      <c r="H253" s="2">
        <v>112.77488879142901</v>
      </c>
      <c r="I253" s="2">
        <v>125.305431990477</v>
      </c>
      <c r="J253">
        <v>18</v>
      </c>
      <c r="K253">
        <v>20</v>
      </c>
      <c r="L25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3" s="1" t="b">
        <f>IF(ISBLANK(TabelPZ[[#This Row],[Aantal HA Kring (gemeente)]]),IF(TabelPZ[[#This Row],[AantalHAPer100000RIZIV]]&lt;90,TRUE),IF(TabelPZ[[#This Row],[AantalHAPer100000HAK]]&lt;90,TRUE,FALSE))</f>
        <v>0</v>
      </c>
      <c r="N253" t="b">
        <f>OR(TabelPZ[[#This Row],[LageBevolking]]=TRUE,TabelPZ[[#This Row],[Kolom1]]=TRUE)</f>
        <v>0</v>
      </c>
    </row>
    <row r="254" spans="1:14" x14ac:dyDescent="0.25">
      <c r="A254" t="s">
        <v>393</v>
      </c>
      <c r="B254" t="s">
        <v>394</v>
      </c>
      <c r="C254">
        <v>72020</v>
      </c>
      <c r="D254" t="s">
        <v>395</v>
      </c>
      <c r="E254" s="1">
        <v>10237.4548</v>
      </c>
      <c r="F254">
        <v>34044</v>
      </c>
      <c r="G254" s="1">
        <v>332.54359276878102</v>
      </c>
      <c r="H254" s="2">
        <v>85.183879685113396</v>
      </c>
      <c r="I254" s="2">
        <v>102.808130654447</v>
      </c>
      <c r="J254">
        <v>29</v>
      </c>
      <c r="K254">
        <v>35</v>
      </c>
      <c r="L25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4" s="1" t="b">
        <f>IF(ISBLANK(TabelPZ[[#This Row],[Aantal HA Kring (gemeente)]]),IF(TabelPZ[[#This Row],[AantalHAPer100000RIZIV]]&lt;90,TRUE),IF(TabelPZ[[#This Row],[AantalHAPer100000HAK]]&lt;90,TRUE,FALSE))</f>
        <v>1</v>
      </c>
      <c r="N254" t="b">
        <f>OR(TabelPZ[[#This Row],[LageBevolking]]=TRUE,TabelPZ[[#This Row],[Kolom1]]=TRUE)</f>
        <v>1</v>
      </c>
    </row>
    <row r="255" spans="1:14" x14ac:dyDescent="0.25">
      <c r="A255" t="s">
        <v>396</v>
      </c>
      <c r="B255" t="s">
        <v>397</v>
      </c>
      <c r="C255">
        <v>72030</v>
      </c>
      <c r="D255" t="s">
        <v>399</v>
      </c>
      <c r="E255" s="1">
        <v>8695.1363000000001</v>
      </c>
      <c r="F255">
        <v>16406</v>
      </c>
      <c r="G255" s="1">
        <v>188.68019354682201</v>
      </c>
      <c r="H255" s="2">
        <v>73.1439717176643</v>
      </c>
      <c r="I255" s="2">
        <v>103.620626600024</v>
      </c>
      <c r="J255">
        <v>12</v>
      </c>
      <c r="K255">
        <v>17</v>
      </c>
      <c r="L25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5" s="1" t="b">
        <f>IF(ISBLANK(TabelPZ[[#This Row],[Aantal HA Kring (gemeente)]]),IF(TabelPZ[[#This Row],[AantalHAPer100000RIZIV]]&lt;90,TRUE),IF(TabelPZ[[#This Row],[AantalHAPer100000HAK]]&lt;90,TRUE,FALSE))</f>
        <v>1</v>
      </c>
      <c r="N255" t="b">
        <f>OR(TabelPZ[[#This Row],[LageBevolking]]=TRUE,TabelPZ[[#This Row],[Kolom1]]=TRUE)</f>
        <v>1</v>
      </c>
    </row>
    <row r="256" spans="1:14" x14ac:dyDescent="0.25">
      <c r="A256" t="s">
        <v>396</v>
      </c>
      <c r="B256" t="s">
        <v>397</v>
      </c>
      <c r="C256">
        <v>72003</v>
      </c>
      <c r="D256" t="s">
        <v>398</v>
      </c>
      <c r="E256" s="1">
        <v>5934.2371000000003</v>
      </c>
      <c r="F256">
        <v>13085</v>
      </c>
      <c r="G256" s="1">
        <v>220.50012123715101</v>
      </c>
      <c r="H256" s="2">
        <v>76.423385555980104</v>
      </c>
      <c r="I256" s="2">
        <v>53.496369889186099</v>
      </c>
      <c r="J256">
        <v>10</v>
      </c>
      <c r="K256">
        <v>7</v>
      </c>
      <c r="L25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6" s="1" t="b">
        <f>IF(ISBLANK(TabelPZ[[#This Row],[Aantal HA Kring (gemeente)]]),IF(TabelPZ[[#This Row],[AantalHAPer100000RIZIV]]&lt;90,TRUE),IF(TabelPZ[[#This Row],[AantalHAPer100000HAK]]&lt;90,TRUE,FALSE))</f>
        <v>1</v>
      </c>
      <c r="N256" t="b">
        <f>OR(TabelPZ[[#This Row],[LageBevolking]]=TRUE,TabelPZ[[#This Row],[Kolom1]]=TRUE)</f>
        <v>1</v>
      </c>
    </row>
    <row r="257" spans="1:14" x14ac:dyDescent="0.25">
      <c r="A257" t="s">
        <v>396</v>
      </c>
      <c r="B257" t="s">
        <v>397</v>
      </c>
      <c r="C257">
        <v>72043</v>
      </c>
      <c r="D257" t="s">
        <v>402</v>
      </c>
      <c r="E257" s="1">
        <v>8362.4928</v>
      </c>
      <c r="F257">
        <v>32652</v>
      </c>
      <c r="G257" s="1">
        <v>390.45773528199601</v>
      </c>
      <c r="H257" s="2">
        <v>58.189391155212498</v>
      </c>
      <c r="I257" s="2">
        <v>70.439789293152003</v>
      </c>
      <c r="J257">
        <v>19</v>
      </c>
      <c r="K257">
        <v>23</v>
      </c>
      <c r="L25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7" s="1" t="b">
        <f>IF(ISBLANK(TabelPZ[[#This Row],[Aantal HA Kring (gemeente)]]),IF(TabelPZ[[#This Row],[AantalHAPer100000RIZIV]]&lt;90,TRUE),IF(TabelPZ[[#This Row],[AantalHAPer100000HAK]]&lt;90,TRUE,FALSE))</f>
        <v>1</v>
      </c>
      <c r="N257" t="b">
        <f>OR(TabelPZ[[#This Row],[LageBevolking]]=TRUE,TabelPZ[[#This Row],[Kolom1]]=TRUE)</f>
        <v>1</v>
      </c>
    </row>
    <row r="258" spans="1:14" x14ac:dyDescent="0.25">
      <c r="A258" t="s">
        <v>396</v>
      </c>
      <c r="B258" t="s">
        <v>397</v>
      </c>
      <c r="C258">
        <v>72038</v>
      </c>
      <c r="D258" t="s">
        <v>401</v>
      </c>
      <c r="E258" s="1">
        <v>7669.8629000000001</v>
      </c>
      <c r="F258">
        <v>12290</v>
      </c>
      <c r="G258" s="1">
        <v>160.23754479366201</v>
      </c>
      <c r="I258" s="2">
        <v>146.460537021969</v>
      </c>
      <c r="K258">
        <v>18</v>
      </c>
      <c r="L25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8" s="1" t="b">
        <f>IF(ISBLANK(TabelPZ[[#This Row],[Aantal HA Kring (gemeente)]]),IF(TabelPZ[[#This Row],[AantalHAPer100000RIZIV]]&lt;90,TRUE),IF(TabelPZ[[#This Row],[AantalHAPer100000HAK]]&lt;90,TRUE,FALSE))</f>
        <v>0</v>
      </c>
      <c r="N258" t="b">
        <f>OR(TabelPZ[[#This Row],[LageBevolking]]=TRUE,TabelPZ[[#This Row],[Kolom1]]=TRUE)</f>
        <v>0</v>
      </c>
    </row>
    <row r="259" spans="1:14" x14ac:dyDescent="0.25">
      <c r="A259" t="s">
        <v>396</v>
      </c>
      <c r="B259" t="s">
        <v>397</v>
      </c>
      <c r="C259">
        <v>72037</v>
      </c>
      <c r="D259" t="s">
        <v>400</v>
      </c>
      <c r="E259" s="1">
        <v>4365.9732000000004</v>
      </c>
      <c r="F259">
        <v>14427</v>
      </c>
      <c r="G259" s="1">
        <v>330.44179016032399</v>
      </c>
      <c r="H259" s="2">
        <v>90.108823733277902</v>
      </c>
      <c r="I259" s="2">
        <v>90.108823733277902</v>
      </c>
      <c r="J259">
        <v>13</v>
      </c>
      <c r="K259">
        <v>13</v>
      </c>
      <c r="L25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59" s="1" t="b">
        <f>IF(ISBLANK(TabelPZ[[#This Row],[Aantal HA Kring (gemeente)]]),IF(TabelPZ[[#This Row],[AantalHAPer100000RIZIV]]&lt;90,TRUE),IF(TabelPZ[[#This Row],[AantalHAPer100000HAK]]&lt;90,TRUE,FALSE))</f>
        <v>0</v>
      </c>
      <c r="N259" t="b">
        <f>OR(TabelPZ[[#This Row],[LageBevolking]]=TRUE,TabelPZ[[#This Row],[Kolom1]]=TRUE)</f>
        <v>0</v>
      </c>
    </row>
    <row r="260" spans="1:14" x14ac:dyDescent="0.25">
      <c r="A260" t="s">
        <v>403</v>
      </c>
      <c r="B260" t="s">
        <v>404</v>
      </c>
      <c r="C260">
        <v>43014</v>
      </c>
      <c r="D260" t="s">
        <v>408</v>
      </c>
      <c r="E260" s="1">
        <v>7450.0253000000002</v>
      </c>
      <c r="F260">
        <v>6684</v>
      </c>
      <c r="G260" s="1">
        <v>89.717816126074098</v>
      </c>
      <c r="H260" s="2">
        <v>74.805505685218407</v>
      </c>
      <c r="I260" s="2">
        <v>104.727707959306</v>
      </c>
      <c r="J260">
        <v>5</v>
      </c>
      <c r="K260">
        <v>7</v>
      </c>
      <c r="L26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1</v>
      </c>
      <c r="M260" s="1" t="b">
        <f>IF(ISBLANK(TabelPZ[[#This Row],[Aantal HA Kring (gemeente)]]),IF(TabelPZ[[#This Row],[AantalHAPer100000RIZIV]]&lt;90,TRUE),IF(TabelPZ[[#This Row],[AantalHAPer100000HAK]]&lt;90,TRUE,FALSE))</f>
        <v>1</v>
      </c>
      <c r="N260" t="b">
        <f>OR(TabelPZ[[#This Row],[LageBevolking]]=TRUE,TabelPZ[[#This Row],[Kolom1]]=TRUE)</f>
        <v>1</v>
      </c>
    </row>
    <row r="261" spans="1:14" x14ac:dyDescent="0.25">
      <c r="A261" t="s">
        <v>403</v>
      </c>
      <c r="B261" t="s">
        <v>404</v>
      </c>
      <c r="C261">
        <v>44073</v>
      </c>
      <c r="D261" t="s">
        <v>411</v>
      </c>
      <c r="E261" s="1">
        <v>3453.2932000000001</v>
      </c>
      <c r="F261">
        <v>7683</v>
      </c>
      <c r="G261" s="1">
        <v>222.48328059719901</v>
      </c>
      <c r="H261" s="2">
        <v>26.031498112716399</v>
      </c>
      <c r="I261" s="2">
        <v>52.062996225432798</v>
      </c>
      <c r="J261">
        <v>2</v>
      </c>
      <c r="K261">
        <v>4</v>
      </c>
      <c r="L26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1" s="1" t="b">
        <f>IF(ISBLANK(TabelPZ[[#This Row],[Aantal HA Kring (gemeente)]]),IF(TabelPZ[[#This Row],[AantalHAPer100000RIZIV]]&lt;90,TRUE),IF(TabelPZ[[#This Row],[AantalHAPer100000HAK]]&lt;90,TRUE,FALSE))</f>
        <v>1</v>
      </c>
      <c r="N261" t="b">
        <f>OR(TabelPZ[[#This Row],[LageBevolking]]=TRUE,TabelPZ[[#This Row],[Kolom1]]=TRUE)</f>
        <v>1</v>
      </c>
    </row>
    <row r="262" spans="1:14" x14ac:dyDescent="0.25">
      <c r="A262" t="s">
        <v>403</v>
      </c>
      <c r="B262" t="s">
        <v>404</v>
      </c>
      <c r="C262">
        <v>44085</v>
      </c>
      <c r="D262" t="s">
        <v>412</v>
      </c>
      <c r="E262" s="1">
        <v>8017.1022999999996</v>
      </c>
      <c r="F262">
        <v>26007</v>
      </c>
      <c r="G262" s="1">
        <v>324.39401453066199</v>
      </c>
      <c r="H262" s="2">
        <v>65.367016572461296</v>
      </c>
      <c r="I262" s="2">
        <v>126.888914523013</v>
      </c>
      <c r="J262">
        <v>17</v>
      </c>
      <c r="K262">
        <v>33</v>
      </c>
      <c r="L26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2" s="1" t="b">
        <f>IF(ISBLANK(TabelPZ[[#This Row],[Aantal HA Kring (gemeente)]]),IF(TabelPZ[[#This Row],[AantalHAPer100000RIZIV]]&lt;90,TRUE),IF(TabelPZ[[#This Row],[AantalHAPer100000HAK]]&lt;90,TRUE,FALSE))</f>
        <v>1</v>
      </c>
      <c r="N262" t="b">
        <f>OR(TabelPZ[[#This Row],[LageBevolking]]=TRUE,TabelPZ[[#This Row],[Kolom1]]=TRUE)</f>
        <v>1</v>
      </c>
    </row>
    <row r="263" spans="1:14" x14ac:dyDescent="0.25">
      <c r="A263" t="s">
        <v>403</v>
      </c>
      <c r="B263" t="s">
        <v>404</v>
      </c>
      <c r="C263">
        <v>44019</v>
      </c>
      <c r="D263" t="s">
        <v>410</v>
      </c>
      <c r="E263" s="1">
        <v>7503.9636</v>
      </c>
      <c r="F263">
        <v>35239</v>
      </c>
      <c r="G263" s="1">
        <v>469.60515640027899</v>
      </c>
      <c r="H263" s="2">
        <v>65.268594455007204</v>
      </c>
      <c r="I263" s="2">
        <v>76.619654360225894</v>
      </c>
      <c r="J263">
        <v>23</v>
      </c>
      <c r="K263">
        <v>27</v>
      </c>
      <c r="L26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3" s="1" t="b">
        <f>IF(ISBLANK(TabelPZ[[#This Row],[Aantal HA Kring (gemeente)]]),IF(TabelPZ[[#This Row],[AantalHAPer100000RIZIV]]&lt;90,TRUE),IF(TabelPZ[[#This Row],[AantalHAPer100000HAK]]&lt;90,TRUE,FALSE))</f>
        <v>1</v>
      </c>
      <c r="N263" t="b">
        <f>OR(TabelPZ[[#This Row],[LageBevolking]]=TRUE,TabelPZ[[#This Row],[Kolom1]]=TRUE)</f>
        <v>1</v>
      </c>
    </row>
    <row r="264" spans="1:14" x14ac:dyDescent="0.25">
      <c r="A264" t="s">
        <v>403</v>
      </c>
      <c r="B264" t="s">
        <v>404</v>
      </c>
      <c r="C264">
        <v>43005</v>
      </c>
      <c r="D264" t="s">
        <v>406</v>
      </c>
      <c r="E264" s="1">
        <v>3004.6064000000001</v>
      </c>
      <c r="F264">
        <v>20890</v>
      </c>
      <c r="G264" s="1">
        <v>695.26577590994896</v>
      </c>
      <c r="H264" s="2">
        <v>86.165629487793197</v>
      </c>
      <c r="I264" s="2">
        <v>86.165629487793197</v>
      </c>
      <c r="J264">
        <v>18</v>
      </c>
      <c r="K264">
        <v>18</v>
      </c>
      <c r="L26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4" s="1" t="b">
        <f>IF(ISBLANK(TabelPZ[[#This Row],[Aantal HA Kring (gemeente)]]),IF(TabelPZ[[#This Row],[AantalHAPer100000RIZIV]]&lt;90,TRUE),IF(TabelPZ[[#This Row],[AantalHAPer100000HAK]]&lt;90,TRUE,FALSE))</f>
        <v>1</v>
      </c>
      <c r="N264" t="b">
        <f>OR(TabelPZ[[#This Row],[LageBevolking]]=TRUE,TabelPZ[[#This Row],[Kolom1]]=TRUE)</f>
        <v>1</v>
      </c>
    </row>
    <row r="265" spans="1:14" x14ac:dyDescent="0.25">
      <c r="A265" t="s">
        <v>403</v>
      </c>
      <c r="B265" t="s">
        <v>404</v>
      </c>
      <c r="C265">
        <v>43018</v>
      </c>
      <c r="D265" t="s">
        <v>409</v>
      </c>
      <c r="E265" s="1">
        <v>1370.5456999999999</v>
      </c>
      <c r="F265">
        <v>12699</v>
      </c>
      <c r="G265" s="1">
        <v>926.565236022411</v>
      </c>
      <c r="H265" s="2">
        <v>70.871722182848998</v>
      </c>
      <c r="I265" s="2">
        <v>86.620993779037704</v>
      </c>
      <c r="J265">
        <v>9</v>
      </c>
      <c r="K265">
        <v>11</v>
      </c>
      <c r="L26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5" s="1" t="b">
        <f>IF(ISBLANK(TabelPZ[[#This Row],[Aantal HA Kring (gemeente)]]),IF(TabelPZ[[#This Row],[AantalHAPer100000RIZIV]]&lt;90,TRUE),IF(TabelPZ[[#This Row],[AantalHAPer100000HAK]]&lt;90,TRUE,FALSE))</f>
        <v>1</v>
      </c>
      <c r="N265" t="b">
        <f>OR(TabelPZ[[#This Row],[LageBevolking]]=TRUE,TabelPZ[[#This Row],[Kolom1]]=TRUE)</f>
        <v>1</v>
      </c>
    </row>
    <row r="266" spans="1:14" x14ac:dyDescent="0.25">
      <c r="A266" t="s">
        <v>403</v>
      </c>
      <c r="B266" t="s">
        <v>404</v>
      </c>
      <c r="C266">
        <v>43002</v>
      </c>
      <c r="D266" t="s">
        <v>405</v>
      </c>
      <c r="E266" s="1">
        <v>8722.4667000000009</v>
      </c>
      <c r="F266">
        <v>14200</v>
      </c>
      <c r="G266" s="1">
        <v>162.79798465725301</v>
      </c>
      <c r="H266" s="2">
        <v>98.591549295774598</v>
      </c>
      <c r="I266" s="2">
        <v>140.845070422535</v>
      </c>
      <c r="J266">
        <v>14</v>
      </c>
      <c r="K266">
        <v>20</v>
      </c>
      <c r="L26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6" s="1" t="b">
        <f>IF(ISBLANK(TabelPZ[[#This Row],[Aantal HA Kring (gemeente)]]),IF(TabelPZ[[#This Row],[AantalHAPer100000RIZIV]]&lt;90,TRUE),IF(TabelPZ[[#This Row],[AantalHAPer100000HAK]]&lt;90,TRUE,FALSE))</f>
        <v>0</v>
      </c>
      <c r="N266" t="b">
        <f>OR(TabelPZ[[#This Row],[LageBevolking]]=TRUE,TabelPZ[[#This Row],[Kolom1]]=TRUE)</f>
        <v>0</v>
      </c>
    </row>
    <row r="267" spans="1:14" x14ac:dyDescent="0.25">
      <c r="A267" t="s">
        <v>403</v>
      </c>
      <c r="B267" t="s">
        <v>404</v>
      </c>
      <c r="C267">
        <v>43007</v>
      </c>
      <c r="D267" t="s">
        <v>407</v>
      </c>
      <c r="E267" s="1">
        <v>3370.5054</v>
      </c>
      <c r="F267">
        <v>6429</v>
      </c>
      <c r="G267" s="1">
        <v>190.74290757700601</v>
      </c>
      <c r="H267" s="2">
        <v>108.881630113548</v>
      </c>
      <c r="I267" s="2">
        <v>77.772592938248593</v>
      </c>
      <c r="J267">
        <v>7</v>
      </c>
      <c r="K267">
        <v>5</v>
      </c>
      <c r="L26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7" s="1" t="b">
        <f>IF(ISBLANK(TabelPZ[[#This Row],[Aantal HA Kring (gemeente)]]),IF(TabelPZ[[#This Row],[AantalHAPer100000RIZIV]]&lt;90,TRUE),IF(TabelPZ[[#This Row],[AantalHAPer100000HAK]]&lt;90,TRUE,FALSE))</f>
        <v>0</v>
      </c>
      <c r="N267" t="b">
        <f>OR(TabelPZ[[#This Row],[LageBevolking]]=TRUE,TabelPZ[[#This Row],[Kolom1]]=TRUE)</f>
        <v>0</v>
      </c>
    </row>
    <row r="268" spans="1:14" x14ac:dyDescent="0.25">
      <c r="A268" t="s">
        <v>413</v>
      </c>
      <c r="B268" t="s">
        <v>414</v>
      </c>
      <c r="C268">
        <v>45060</v>
      </c>
      <c r="D268" t="s">
        <v>417</v>
      </c>
      <c r="E268" s="1">
        <v>3038.1482000000001</v>
      </c>
      <c r="F268">
        <v>6453</v>
      </c>
      <c r="G268" s="1">
        <v>212.39911864733901</v>
      </c>
      <c r="H268" s="2">
        <v>61.986672865334</v>
      </c>
      <c r="I268" s="2">
        <v>92.980009298000894</v>
      </c>
      <c r="J268">
        <v>4</v>
      </c>
      <c r="K268">
        <v>6</v>
      </c>
      <c r="L26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8" s="1" t="b">
        <f>IF(ISBLANK(TabelPZ[[#This Row],[Aantal HA Kring (gemeente)]]),IF(TabelPZ[[#This Row],[AantalHAPer100000RIZIV]]&lt;90,TRUE),IF(TabelPZ[[#This Row],[AantalHAPer100000HAK]]&lt;90,TRUE,FALSE))</f>
        <v>1</v>
      </c>
      <c r="N268" t="b">
        <f>OR(TabelPZ[[#This Row],[LageBevolking]]=TRUE,TabelPZ[[#This Row],[Kolom1]]=TRUE)</f>
        <v>1</v>
      </c>
    </row>
    <row r="269" spans="1:14" x14ac:dyDescent="0.25">
      <c r="A269" t="s">
        <v>413</v>
      </c>
      <c r="B269" t="s">
        <v>414</v>
      </c>
      <c r="C269">
        <v>45068</v>
      </c>
      <c r="D269" t="s">
        <v>420</v>
      </c>
      <c r="E269" s="1">
        <v>7068.9928</v>
      </c>
      <c r="F269">
        <v>15638</v>
      </c>
      <c r="G269" s="1">
        <v>221.219634005003</v>
      </c>
      <c r="H269" s="2">
        <v>83.130835145159196</v>
      </c>
      <c r="I269" s="2">
        <v>89.525514771709894</v>
      </c>
      <c r="J269">
        <v>13</v>
      </c>
      <c r="K269">
        <v>14</v>
      </c>
      <c r="L26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69" s="1" t="b">
        <f>IF(ISBLANK(TabelPZ[[#This Row],[Aantal HA Kring (gemeente)]]),IF(TabelPZ[[#This Row],[AantalHAPer100000RIZIV]]&lt;90,TRUE),IF(TabelPZ[[#This Row],[AantalHAPer100000HAK]]&lt;90,TRUE,FALSE))</f>
        <v>1</v>
      </c>
      <c r="N269" t="b">
        <f>OR(TabelPZ[[#This Row],[LageBevolking]]=TRUE,TabelPZ[[#This Row],[Kolom1]]=TRUE)</f>
        <v>1</v>
      </c>
    </row>
    <row r="270" spans="1:14" x14ac:dyDescent="0.25">
      <c r="A270" t="s">
        <v>413</v>
      </c>
      <c r="B270" t="s">
        <v>414</v>
      </c>
      <c r="C270">
        <v>45065</v>
      </c>
      <c r="D270" t="s">
        <v>419</v>
      </c>
      <c r="E270" s="1">
        <v>3381.6981999999998</v>
      </c>
      <c r="F270">
        <v>8134</v>
      </c>
      <c r="G270" s="1">
        <v>240.53003902003999</v>
      </c>
      <c r="H270" s="2">
        <v>61.470371281042503</v>
      </c>
      <c r="I270" s="2">
        <v>98.352594049668099</v>
      </c>
      <c r="J270">
        <v>5</v>
      </c>
      <c r="K270">
        <v>8</v>
      </c>
      <c r="L27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0" s="1" t="b">
        <f>IF(ISBLANK(TabelPZ[[#This Row],[Aantal HA Kring (gemeente)]]),IF(TabelPZ[[#This Row],[AantalHAPer100000RIZIV]]&lt;90,TRUE),IF(TabelPZ[[#This Row],[AantalHAPer100000HAK]]&lt;90,TRUE,FALSE))</f>
        <v>1</v>
      </c>
      <c r="N270" t="b">
        <f>OR(TabelPZ[[#This Row],[LageBevolking]]=TRUE,TabelPZ[[#This Row],[Kolom1]]=TRUE)</f>
        <v>1</v>
      </c>
    </row>
    <row r="271" spans="1:14" x14ac:dyDescent="0.25">
      <c r="A271" t="s">
        <v>413</v>
      </c>
      <c r="B271" t="s">
        <v>414</v>
      </c>
      <c r="C271">
        <v>45061</v>
      </c>
      <c r="D271" t="s">
        <v>418</v>
      </c>
      <c r="E271" s="1">
        <v>4195.7575999999999</v>
      </c>
      <c r="F271">
        <v>6440</v>
      </c>
      <c r="G271" s="1">
        <v>153.488371206192</v>
      </c>
      <c r="H271" s="2">
        <v>93.167701863353997</v>
      </c>
      <c r="I271" s="2">
        <v>93.167701863353997</v>
      </c>
      <c r="J271">
        <v>6</v>
      </c>
      <c r="K271">
        <v>6</v>
      </c>
      <c r="L27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1" s="1" t="b">
        <f>IF(ISBLANK(TabelPZ[[#This Row],[Aantal HA Kring (gemeente)]]),IF(TabelPZ[[#This Row],[AantalHAPer100000RIZIV]]&lt;90,TRUE),IF(TabelPZ[[#This Row],[AantalHAPer100000HAK]]&lt;90,TRUE,FALSE))</f>
        <v>0</v>
      </c>
      <c r="N271" t="b">
        <f>OR(TabelPZ[[#This Row],[LageBevolking]]=TRUE,TabelPZ[[#This Row],[Kolom1]]=TRUE)</f>
        <v>0</v>
      </c>
    </row>
    <row r="272" spans="1:14" x14ac:dyDescent="0.25">
      <c r="A272" t="s">
        <v>413</v>
      </c>
      <c r="B272" t="s">
        <v>414</v>
      </c>
      <c r="C272">
        <v>44020</v>
      </c>
      <c r="D272" t="s">
        <v>415</v>
      </c>
      <c r="E272" s="1">
        <v>3134.5911999999998</v>
      </c>
      <c r="F272">
        <v>12769</v>
      </c>
      <c r="G272" s="1">
        <v>407.35774412944198</v>
      </c>
      <c r="H272" s="2">
        <v>93.977602004855498</v>
      </c>
      <c r="I272" s="2">
        <v>133.13493617354499</v>
      </c>
      <c r="J272">
        <v>12</v>
      </c>
      <c r="K272">
        <v>17</v>
      </c>
      <c r="L27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2" s="1" t="b">
        <f>IF(ISBLANK(TabelPZ[[#This Row],[Aantal HA Kring (gemeente)]]),IF(TabelPZ[[#This Row],[AantalHAPer100000RIZIV]]&lt;90,TRUE),IF(TabelPZ[[#This Row],[AantalHAPer100000HAK]]&lt;90,TRUE,FALSE))</f>
        <v>0</v>
      </c>
      <c r="N272" t="b">
        <f>OR(TabelPZ[[#This Row],[LageBevolking]]=TRUE,TabelPZ[[#This Row],[Kolom1]]=TRUE)</f>
        <v>0</v>
      </c>
    </row>
    <row r="273" spans="1:14" x14ac:dyDescent="0.25">
      <c r="A273" t="s">
        <v>413</v>
      </c>
      <c r="B273" t="s">
        <v>414</v>
      </c>
      <c r="C273">
        <v>45035</v>
      </c>
      <c r="D273" t="s">
        <v>416</v>
      </c>
      <c r="E273" s="1">
        <v>6805.9998999999998</v>
      </c>
      <c r="F273">
        <v>31132</v>
      </c>
      <c r="G273" s="1">
        <v>457.41993031765998</v>
      </c>
      <c r="H273" s="2">
        <v>102.788127971219</v>
      </c>
      <c r="I273" s="2">
        <v>118.848772966722</v>
      </c>
      <c r="J273">
        <v>32</v>
      </c>
      <c r="K273">
        <v>37</v>
      </c>
      <c r="L27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3" s="1" t="b">
        <f>IF(ISBLANK(TabelPZ[[#This Row],[Aantal HA Kring (gemeente)]]),IF(TabelPZ[[#This Row],[AantalHAPer100000RIZIV]]&lt;90,TRUE),IF(TabelPZ[[#This Row],[AantalHAPer100000HAK]]&lt;90,TRUE,FALSE))</f>
        <v>0</v>
      </c>
      <c r="N273" t="b">
        <f>OR(TabelPZ[[#This Row],[LageBevolking]]=TRUE,TabelPZ[[#This Row],[Kolom1]]=TRUE)</f>
        <v>0</v>
      </c>
    </row>
    <row r="274" spans="1:14" x14ac:dyDescent="0.25">
      <c r="A274" t="s">
        <v>421</v>
      </c>
      <c r="B274" t="s">
        <v>422</v>
      </c>
      <c r="C274">
        <v>71067</v>
      </c>
      <c r="D274" t="s">
        <v>425</v>
      </c>
      <c r="E274" s="1">
        <v>3206.7212</v>
      </c>
      <c r="F274">
        <v>7234</v>
      </c>
      <c r="G274" s="1">
        <v>225.58867917797201</v>
      </c>
      <c r="H274" s="2">
        <v>55.294442908487703</v>
      </c>
      <c r="I274" s="2">
        <v>55.294442908487703</v>
      </c>
      <c r="J274">
        <v>4</v>
      </c>
      <c r="K274">
        <v>4</v>
      </c>
      <c r="L27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4" s="1" t="b">
        <f>IF(ISBLANK(TabelPZ[[#This Row],[Aantal HA Kring (gemeente)]]),IF(TabelPZ[[#This Row],[AantalHAPer100000RIZIV]]&lt;90,TRUE),IF(TabelPZ[[#This Row],[AantalHAPer100000HAK]]&lt;90,TRUE,FALSE))</f>
        <v>1</v>
      </c>
      <c r="N274" t="b">
        <f>OR(TabelPZ[[#This Row],[LageBevolking]]=TRUE,TabelPZ[[#This Row],[Kolom1]]=TRUE)</f>
        <v>1</v>
      </c>
    </row>
    <row r="275" spans="1:14" x14ac:dyDescent="0.25">
      <c r="A275" t="s">
        <v>421</v>
      </c>
      <c r="B275" t="s">
        <v>422</v>
      </c>
      <c r="C275">
        <v>71002</v>
      </c>
      <c r="D275" t="s">
        <v>423</v>
      </c>
      <c r="E275" s="1">
        <v>2206.8323999999998</v>
      </c>
      <c r="F275">
        <v>8190</v>
      </c>
      <c r="G275" s="1">
        <v>371.120162999238</v>
      </c>
      <c r="H275" s="2">
        <v>48.840048840048802</v>
      </c>
      <c r="I275" s="2">
        <v>97.680097680097703</v>
      </c>
      <c r="J275">
        <v>4</v>
      </c>
      <c r="K275">
        <v>8</v>
      </c>
      <c r="L27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5" s="1" t="b">
        <f>IF(ISBLANK(TabelPZ[[#This Row],[Aantal HA Kring (gemeente)]]),IF(TabelPZ[[#This Row],[AantalHAPer100000RIZIV]]&lt;90,TRUE),IF(TabelPZ[[#This Row],[AantalHAPer100000HAK]]&lt;90,TRUE,FALSE))</f>
        <v>1</v>
      </c>
      <c r="N275" t="b">
        <f>OR(TabelPZ[[#This Row],[LageBevolking]]=TRUE,TabelPZ[[#This Row],[Kolom1]]=TRUE)</f>
        <v>1</v>
      </c>
    </row>
    <row r="276" spans="1:14" x14ac:dyDescent="0.25">
      <c r="A276" t="s">
        <v>421</v>
      </c>
      <c r="B276" t="s">
        <v>422</v>
      </c>
      <c r="C276">
        <v>71016</v>
      </c>
      <c r="D276" t="s">
        <v>424</v>
      </c>
      <c r="E276" s="1">
        <v>8785.4573999999993</v>
      </c>
      <c r="F276">
        <v>66110</v>
      </c>
      <c r="G276" s="1">
        <v>752.49354689261804</v>
      </c>
      <c r="H276" s="2">
        <v>110.422023899561</v>
      </c>
      <c r="I276" s="2">
        <v>105.884132506429</v>
      </c>
      <c r="J276">
        <v>73</v>
      </c>
      <c r="K276">
        <v>70</v>
      </c>
      <c r="L27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6" s="1" t="b">
        <f>IF(ISBLANK(TabelPZ[[#This Row],[Aantal HA Kring (gemeente)]]),IF(TabelPZ[[#This Row],[AantalHAPer100000RIZIV]]&lt;90,TRUE),IF(TabelPZ[[#This Row],[AantalHAPer100000HAK]]&lt;90,TRUE,FALSE))</f>
        <v>0</v>
      </c>
      <c r="N276" t="b">
        <f>OR(TabelPZ[[#This Row],[LageBevolking]]=TRUE,TabelPZ[[#This Row],[Kolom1]]=TRUE)</f>
        <v>0</v>
      </c>
    </row>
    <row r="277" spans="1:14" x14ac:dyDescent="0.25">
      <c r="A277" t="s">
        <v>426</v>
      </c>
      <c r="B277" t="s">
        <v>427</v>
      </c>
      <c r="C277">
        <v>42003</v>
      </c>
      <c r="D277" t="s">
        <v>428</v>
      </c>
      <c r="E277" s="1">
        <v>3781.9724999999999</v>
      </c>
      <c r="F277">
        <v>14849</v>
      </c>
      <c r="G277" s="1">
        <v>392.62580571381699</v>
      </c>
      <c r="H277" s="2">
        <v>60.610142097110902</v>
      </c>
      <c r="I277" s="2">
        <v>80.813522796147893</v>
      </c>
      <c r="J277">
        <v>9</v>
      </c>
      <c r="K277">
        <v>12</v>
      </c>
      <c r="L27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7" s="1" t="b">
        <f>IF(ISBLANK(TabelPZ[[#This Row],[Aantal HA Kring (gemeente)]]),IF(TabelPZ[[#This Row],[AantalHAPer100000RIZIV]]&lt;90,TRUE),IF(TabelPZ[[#This Row],[AantalHAPer100000HAK]]&lt;90,TRUE,FALSE))</f>
        <v>1</v>
      </c>
      <c r="N277" t="b">
        <f>OR(TabelPZ[[#This Row],[LageBevolking]]=TRUE,TabelPZ[[#This Row],[Kolom1]]=TRUE)</f>
        <v>1</v>
      </c>
    </row>
    <row r="278" spans="1:14" x14ac:dyDescent="0.25">
      <c r="A278" t="s">
        <v>426</v>
      </c>
      <c r="B278" t="s">
        <v>427</v>
      </c>
      <c r="C278">
        <v>42004</v>
      </c>
      <c r="D278" t="s">
        <v>429</v>
      </c>
      <c r="E278" s="1">
        <v>2525.3402999999998</v>
      </c>
      <c r="F278">
        <v>14475</v>
      </c>
      <c r="G278" s="1">
        <v>573.190076600765</v>
      </c>
      <c r="H278" s="2">
        <v>69.084628670120907</v>
      </c>
      <c r="I278" s="2">
        <v>82.901554404145102</v>
      </c>
      <c r="J278">
        <v>10</v>
      </c>
      <c r="K278">
        <v>12</v>
      </c>
      <c r="L27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8" s="1" t="b">
        <f>IF(ISBLANK(TabelPZ[[#This Row],[Aantal HA Kring (gemeente)]]),IF(TabelPZ[[#This Row],[AantalHAPer100000RIZIV]]&lt;90,TRUE),IF(TabelPZ[[#This Row],[AantalHAPer100000HAK]]&lt;90,TRUE,FALSE))</f>
        <v>1</v>
      </c>
      <c r="N278" t="b">
        <f>OR(TabelPZ[[#This Row],[LageBevolking]]=TRUE,TabelPZ[[#This Row],[Kolom1]]=TRUE)</f>
        <v>1</v>
      </c>
    </row>
    <row r="279" spans="1:14" x14ac:dyDescent="0.25">
      <c r="A279" t="s">
        <v>426</v>
      </c>
      <c r="B279" t="s">
        <v>427</v>
      </c>
      <c r="C279">
        <v>42008</v>
      </c>
      <c r="D279" t="s">
        <v>431</v>
      </c>
      <c r="E279" s="1">
        <v>4021.4078</v>
      </c>
      <c r="F279">
        <v>24829</v>
      </c>
      <c r="G279" s="1">
        <v>617.420595842083</v>
      </c>
      <c r="H279" s="2">
        <v>72.495871762857902</v>
      </c>
      <c r="I279" s="2">
        <v>80.550968625397701</v>
      </c>
      <c r="J279">
        <v>18</v>
      </c>
      <c r="K279">
        <v>20</v>
      </c>
      <c r="L27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79" s="1" t="b">
        <f>IF(ISBLANK(TabelPZ[[#This Row],[Aantal HA Kring (gemeente)]]),IF(TabelPZ[[#This Row],[AantalHAPer100000RIZIV]]&lt;90,TRUE),IF(TabelPZ[[#This Row],[AantalHAPer100000HAK]]&lt;90,TRUE,FALSE))</f>
        <v>1</v>
      </c>
      <c r="N279" t="b">
        <f>OR(TabelPZ[[#This Row],[LageBevolking]]=TRUE,TabelPZ[[#This Row],[Kolom1]]=TRUE)</f>
        <v>1</v>
      </c>
    </row>
    <row r="280" spans="1:14" x14ac:dyDescent="0.25">
      <c r="A280" t="s">
        <v>426</v>
      </c>
      <c r="B280" t="s">
        <v>427</v>
      </c>
      <c r="C280">
        <v>42028</v>
      </c>
      <c r="D280" t="s">
        <v>433</v>
      </c>
      <c r="E280" s="1">
        <v>3305.7141000000001</v>
      </c>
      <c r="F280">
        <v>20976</v>
      </c>
      <c r="G280" s="1">
        <v>634.53763288240805</v>
      </c>
      <c r="H280" s="2">
        <v>61.9755911517925</v>
      </c>
      <c r="I280" s="2">
        <v>90.579710144927503</v>
      </c>
      <c r="J280">
        <v>13</v>
      </c>
      <c r="K280">
        <v>19</v>
      </c>
      <c r="L28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0" s="1" t="b">
        <f>IF(ISBLANK(TabelPZ[[#This Row],[Aantal HA Kring (gemeente)]]),IF(TabelPZ[[#This Row],[AantalHAPer100000RIZIV]]&lt;90,TRUE),IF(TabelPZ[[#This Row],[AantalHAPer100000HAK]]&lt;90,TRUE,FALSE))</f>
        <v>1</v>
      </c>
      <c r="N280" t="b">
        <f>OR(TabelPZ[[#This Row],[LageBevolking]]=TRUE,TabelPZ[[#This Row],[Kolom1]]=TRUE)</f>
        <v>1</v>
      </c>
    </row>
    <row r="281" spans="1:14" x14ac:dyDescent="0.25">
      <c r="A281" t="s">
        <v>426</v>
      </c>
      <c r="B281" t="s">
        <v>427</v>
      </c>
      <c r="C281">
        <v>42011</v>
      </c>
      <c r="D281" t="s">
        <v>432</v>
      </c>
      <c r="E281" s="1">
        <v>2693.76</v>
      </c>
      <c r="F281">
        <v>19195</v>
      </c>
      <c r="G281" s="1">
        <v>712.57276075077198</v>
      </c>
      <c r="H281" s="2">
        <v>72.935660328210503</v>
      </c>
      <c r="I281" s="2">
        <v>93.7744204219849</v>
      </c>
      <c r="J281">
        <v>14</v>
      </c>
      <c r="K281">
        <v>18</v>
      </c>
      <c r="L28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1" s="1" t="b">
        <f>IF(ISBLANK(TabelPZ[[#This Row],[Aantal HA Kring (gemeente)]]),IF(TabelPZ[[#This Row],[AantalHAPer100000RIZIV]]&lt;90,TRUE),IF(TabelPZ[[#This Row],[AantalHAPer100000HAK]]&lt;90,TRUE,FALSE))</f>
        <v>1</v>
      </c>
      <c r="N281" t="b">
        <f>OR(TabelPZ[[#This Row],[LageBevolking]]=TRUE,TabelPZ[[#This Row],[Kolom1]]=TRUE)</f>
        <v>1</v>
      </c>
    </row>
    <row r="282" spans="1:14" x14ac:dyDescent="0.25">
      <c r="A282" t="s">
        <v>426</v>
      </c>
      <c r="B282" t="s">
        <v>427</v>
      </c>
      <c r="C282">
        <v>42006</v>
      </c>
      <c r="D282" t="s">
        <v>430</v>
      </c>
      <c r="E282" s="1">
        <v>5565.3530000000001</v>
      </c>
      <c r="F282">
        <v>45673</v>
      </c>
      <c r="G282" s="1">
        <v>820.66672141012396</v>
      </c>
      <c r="H282" s="2">
        <v>63.494843780789502</v>
      </c>
      <c r="I282" s="2">
        <v>72.252753267795001</v>
      </c>
      <c r="J282">
        <v>29</v>
      </c>
      <c r="K282">
        <v>33</v>
      </c>
      <c r="L28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2" s="1" t="b">
        <f>IF(ISBLANK(TabelPZ[[#This Row],[Aantal HA Kring (gemeente)]]),IF(TabelPZ[[#This Row],[AantalHAPer100000RIZIV]]&lt;90,TRUE),IF(TabelPZ[[#This Row],[AantalHAPer100000HAK]]&lt;90,TRUE,FALSE))</f>
        <v>1</v>
      </c>
      <c r="N282" t="b">
        <f>OR(TabelPZ[[#This Row],[LageBevolking]]=TRUE,TabelPZ[[#This Row],[Kolom1]]=TRUE)</f>
        <v>1</v>
      </c>
    </row>
    <row r="283" spans="1:14" x14ac:dyDescent="0.25">
      <c r="A283" t="s">
        <v>434</v>
      </c>
      <c r="B283" t="s">
        <v>435</v>
      </c>
      <c r="C283">
        <v>13044</v>
      </c>
      <c r="D283" t="s">
        <v>446</v>
      </c>
      <c r="E283" s="1">
        <v>2762.2103000000002</v>
      </c>
      <c r="F283">
        <v>7848</v>
      </c>
      <c r="G283" s="1">
        <v>284.12029308557698</v>
      </c>
      <c r="H283" s="2">
        <v>38.226299694189599</v>
      </c>
      <c r="I283" s="2">
        <v>50.968399592252801</v>
      </c>
      <c r="J283">
        <v>3</v>
      </c>
      <c r="K283">
        <v>4</v>
      </c>
      <c r="L28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3" s="1" t="b">
        <f>IF(ISBLANK(TabelPZ[[#This Row],[Aantal HA Kring (gemeente)]]),IF(TabelPZ[[#This Row],[AantalHAPer100000RIZIV]]&lt;90,TRUE),IF(TabelPZ[[#This Row],[AantalHAPer100000HAK]]&lt;90,TRUE,FALSE))</f>
        <v>1</v>
      </c>
      <c r="N283" t="b">
        <f>OR(TabelPZ[[#This Row],[LageBevolking]]=TRUE,TabelPZ[[#This Row],[Kolom1]]=TRUE)</f>
        <v>1</v>
      </c>
    </row>
    <row r="284" spans="1:14" x14ac:dyDescent="0.25">
      <c r="A284" t="s">
        <v>434</v>
      </c>
      <c r="B284" t="s">
        <v>435</v>
      </c>
      <c r="C284">
        <v>13021</v>
      </c>
      <c r="D284" t="s">
        <v>443</v>
      </c>
      <c r="E284" s="1">
        <v>3628.7184999999999</v>
      </c>
      <c r="F284">
        <v>10326</v>
      </c>
      <c r="G284" s="1">
        <v>284.56326937457402</v>
      </c>
      <c r="H284" s="2">
        <v>77.474336625992606</v>
      </c>
      <c r="I284" s="2">
        <v>87.158628704241707</v>
      </c>
      <c r="J284">
        <v>8</v>
      </c>
      <c r="K284">
        <v>9</v>
      </c>
      <c r="L28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4" s="1" t="b">
        <f>IF(ISBLANK(TabelPZ[[#This Row],[Aantal HA Kring (gemeente)]]),IF(TabelPZ[[#This Row],[AantalHAPer100000RIZIV]]&lt;90,TRUE),IF(TabelPZ[[#This Row],[AantalHAPer100000HAK]]&lt;90,TRUE,FALSE))</f>
        <v>1</v>
      </c>
      <c r="N284" t="b">
        <f>OR(TabelPZ[[#This Row],[LageBevolking]]=TRUE,TabelPZ[[#This Row],[Kolom1]]=TRUE)</f>
        <v>1</v>
      </c>
    </row>
    <row r="285" spans="1:14" x14ac:dyDescent="0.25">
      <c r="A285" t="s">
        <v>434</v>
      </c>
      <c r="B285" t="s">
        <v>435</v>
      </c>
      <c r="C285">
        <v>13003</v>
      </c>
      <c r="D285" t="s">
        <v>436</v>
      </c>
      <c r="E285" s="1">
        <v>7288.1800999999996</v>
      </c>
      <c r="F285">
        <v>22426</v>
      </c>
      <c r="G285" s="1">
        <v>307.70370232755403</v>
      </c>
      <c r="H285" s="2">
        <v>35.672879693213197</v>
      </c>
      <c r="I285" s="2">
        <v>84.723089271381397</v>
      </c>
      <c r="J285">
        <v>8</v>
      </c>
      <c r="K285">
        <v>19</v>
      </c>
      <c r="L28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5" s="1" t="b">
        <f>IF(ISBLANK(TabelPZ[[#This Row],[Aantal HA Kring (gemeente)]]),IF(TabelPZ[[#This Row],[AantalHAPer100000RIZIV]]&lt;90,TRUE),IF(TabelPZ[[#This Row],[AantalHAPer100000HAK]]&lt;90,TRUE,FALSE))</f>
        <v>1</v>
      </c>
      <c r="N285" t="b">
        <f>OR(TabelPZ[[#This Row],[LageBevolking]]=TRUE,TabelPZ[[#This Row],[Kolom1]]=TRUE)</f>
        <v>1</v>
      </c>
    </row>
    <row r="286" spans="1:14" x14ac:dyDescent="0.25">
      <c r="A286" t="s">
        <v>434</v>
      </c>
      <c r="B286" t="s">
        <v>435</v>
      </c>
      <c r="C286">
        <v>13053</v>
      </c>
      <c r="D286" t="s">
        <v>448</v>
      </c>
      <c r="E286" s="1">
        <v>4248.4133000000002</v>
      </c>
      <c r="F286">
        <v>16020</v>
      </c>
      <c r="G286" s="1">
        <v>377.08195669192497</v>
      </c>
      <c r="H286" s="2">
        <v>81.148564294631697</v>
      </c>
      <c r="I286" s="2">
        <v>99.875156054931296</v>
      </c>
      <c r="J286">
        <v>13</v>
      </c>
      <c r="K286">
        <v>16</v>
      </c>
      <c r="L28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6" s="1" t="b">
        <f>IF(ISBLANK(TabelPZ[[#This Row],[Aantal HA Kring (gemeente)]]),IF(TabelPZ[[#This Row],[AantalHAPer100000RIZIV]]&lt;90,TRUE),IF(TabelPZ[[#This Row],[AantalHAPer100000HAK]]&lt;90,TRUE,FALSE))</f>
        <v>1</v>
      </c>
      <c r="N286" t="b">
        <f>OR(TabelPZ[[#This Row],[LageBevolking]]=TRUE,TabelPZ[[#This Row],[Kolom1]]=TRUE)</f>
        <v>1</v>
      </c>
    </row>
    <row r="287" spans="1:14" x14ac:dyDescent="0.25">
      <c r="A287" t="s">
        <v>434</v>
      </c>
      <c r="B287" t="s">
        <v>435</v>
      </c>
      <c r="C287">
        <v>13012</v>
      </c>
      <c r="D287" t="s">
        <v>440</v>
      </c>
      <c r="E287" s="1">
        <v>2355.0558000000001</v>
      </c>
      <c r="F287">
        <v>8951</v>
      </c>
      <c r="G287" s="1">
        <v>380.075920069495</v>
      </c>
      <c r="H287" s="2">
        <v>67.031616579153194</v>
      </c>
      <c r="I287" s="2">
        <v>78.203552675678694</v>
      </c>
      <c r="J287">
        <v>6</v>
      </c>
      <c r="K287">
        <v>7</v>
      </c>
      <c r="L28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7" s="1" t="b">
        <f>IF(ISBLANK(TabelPZ[[#This Row],[Aantal HA Kring (gemeente)]]),IF(TabelPZ[[#This Row],[AantalHAPer100000RIZIV]]&lt;90,TRUE),IF(TabelPZ[[#This Row],[AantalHAPer100000HAK]]&lt;90,TRUE,FALSE))</f>
        <v>1</v>
      </c>
      <c r="N287" t="b">
        <f>OR(TabelPZ[[#This Row],[LageBevolking]]=TRUE,TabelPZ[[#This Row],[Kolom1]]=TRUE)</f>
        <v>1</v>
      </c>
    </row>
    <row r="288" spans="1:14" x14ac:dyDescent="0.25">
      <c r="A288" t="s">
        <v>434</v>
      </c>
      <c r="B288" t="s">
        <v>435</v>
      </c>
      <c r="C288">
        <v>13010</v>
      </c>
      <c r="D288" t="s">
        <v>438</v>
      </c>
      <c r="E288" s="1">
        <v>2835.6455999999998</v>
      </c>
      <c r="F288">
        <v>11123</v>
      </c>
      <c r="G288" s="1">
        <v>392.25635248636098</v>
      </c>
      <c r="H288" s="2">
        <v>80.9134226377776</v>
      </c>
      <c r="I288" s="2">
        <v>98.894183223950407</v>
      </c>
      <c r="J288">
        <v>9</v>
      </c>
      <c r="K288">
        <v>11</v>
      </c>
      <c r="L28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8" s="1" t="b">
        <f>IF(ISBLANK(TabelPZ[[#This Row],[Aantal HA Kring (gemeente)]]),IF(TabelPZ[[#This Row],[AantalHAPer100000RIZIV]]&lt;90,TRUE),IF(TabelPZ[[#This Row],[AantalHAPer100000HAK]]&lt;90,TRUE,FALSE))</f>
        <v>1</v>
      </c>
      <c r="N288" t="b">
        <f>OR(TabelPZ[[#This Row],[LageBevolking]]=TRUE,TabelPZ[[#This Row],[Kolom1]]=TRUE)</f>
        <v>1</v>
      </c>
    </row>
    <row r="289" spans="1:14" x14ac:dyDescent="0.25">
      <c r="A289" t="s">
        <v>434</v>
      </c>
      <c r="B289" t="s">
        <v>435</v>
      </c>
      <c r="C289">
        <v>13029</v>
      </c>
      <c r="D289" t="s">
        <v>445</v>
      </c>
      <c r="E289" s="1">
        <v>2317.4724000000001</v>
      </c>
      <c r="F289">
        <v>12491</v>
      </c>
      <c r="G289" s="1">
        <v>538.99239533553896</v>
      </c>
      <c r="H289" s="2">
        <v>80.057641501881406</v>
      </c>
      <c r="I289" s="2">
        <v>96.069169802257605</v>
      </c>
      <c r="J289">
        <v>10</v>
      </c>
      <c r="K289">
        <v>12</v>
      </c>
      <c r="L28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89" s="1" t="b">
        <f>IF(ISBLANK(TabelPZ[[#This Row],[Aantal HA Kring (gemeente)]]),IF(TabelPZ[[#This Row],[AantalHAPer100000RIZIV]]&lt;90,TRUE),IF(TabelPZ[[#This Row],[AantalHAPer100000HAK]]&lt;90,TRUE,FALSE))</f>
        <v>1</v>
      </c>
      <c r="N289" t="b">
        <f>OR(TabelPZ[[#This Row],[LageBevolking]]=TRUE,TabelPZ[[#This Row],[Kolom1]]=TRUE)</f>
        <v>1</v>
      </c>
    </row>
    <row r="290" spans="1:14" x14ac:dyDescent="0.25">
      <c r="A290" t="s">
        <v>434</v>
      </c>
      <c r="B290" t="s">
        <v>435</v>
      </c>
      <c r="C290">
        <v>13011</v>
      </c>
      <c r="D290" t="s">
        <v>439</v>
      </c>
      <c r="E290" s="1">
        <v>4856.0721999999996</v>
      </c>
      <c r="F290">
        <v>28117</v>
      </c>
      <c r="G290" s="1">
        <v>579.00704194637001</v>
      </c>
      <c r="H290" s="2">
        <v>85.357612832094503</v>
      </c>
      <c r="I290" s="2">
        <v>96.027314436106295</v>
      </c>
      <c r="J290">
        <v>24</v>
      </c>
      <c r="K290">
        <v>27</v>
      </c>
      <c r="L290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0" s="1" t="b">
        <f>IF(ISBLANK(TabelPZ[[#This Row],[Aantal HA Kring (gemeente)]]),IF(TabelPZ[[#This Row],[AantalHAPer100000RIZIV]]&lt;90,TRUE),IF(TabelPZ[[#This Row],[AantalHAPer100000HAK]]&lt;90,TRUE,FALSE))</f>
        <v>1</v>
      </c>
      <c r="N290" t="b">
        <f>OR(TabelPZ[[#This Row],[LageBevolking]]=TRUE,TabelPZ[[#This Row],[Kolom1]]=TRUE)</f>
        <v>1</v>
      </c>
    </row>
    <row r="291" spans="1:14" x14ac:dyDescent="0.25">
      <c r="A291" t="s">
        <v>434</v>
      </c>
      <c r="B291" t="s">
        <v>435</v>
      </c>
      <c r="C291">
        <v>13016</v>
      </c>
      <c r="D291" t="s">
        <v>442</v>
      </c>
      <c r="E291" s="1">
        <v>1734.5509999999999</v>
      </c>
      <c r="F291">
        <v>10382</v>
      </c>
      <c r="G291" s="1">
        <v>598.54106336452503</v>
      </c>
      <c r="H291" s="2">
        <v>77.056443845116505</v>
      </c>
      <c r="I291" s="2">
        <v>96.320554806395705</v>
      </c>
      <c r="J291">
        <v>8</v>
      </c>
      <c r="K291">
        <v>10</v>
      </c>
      <c r="L291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1" s="1" t="b">
        <f>IF(ISBLANK(TabelPZ[[#This Row],[Aantal HA Kring (gemeente)]]),IF(TabelPZ[[#This Row],[AantalHAPer100000RIZIV]]&lt;90,TRUE),IF(TabelPZ[[#This Row],[AantalHAPer100000HAK]]&lt;90,TRUE,FALSE))</f>
        <v>1</v>
      </c>
      <c r="N291" t="b">
        <f>OR(TabelPZ[[#This Row],[LageBevolking]]=TRUE,TabelPZ[[#This Row],[Kolom1]]=TRUE)</f>
        <v>1</v>
      </c>
    </row>
    <row r="292" spans="1:14" x14ac:dyDescent="0.25">
      <c r="A292" t="s">
        <v>434</v>
      </c>
      <c r="B292" t="s">
        <v>435</v>
      </c>
      <c r="C292">
        <v>13013</v>
      </c>
      <c r="D292" t="s">
        <v>441</v>
      </c>
      <c r="E292" s="1">
        <v>5231.9233999999997</v>
      </c>
      <c r="F292">
        <v>14537</v>
      </c>
      <c r="G292" s="1">
        <v>277.85192726636598</v>
      </c>
      <c r="H292" s="2">
        <v>96.305977849625094</v>
      </c>
      <c r="I292" s="2">
        <v>110.063974685286</v>
      </c>
      <c r="J292">
        <v>14</v>
      </c>
      <c r="K292">
        <v>16</v>
      </c>
      <c r="L292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2" s="1" t="b">
        <f>IF(ISBLANK(TabelPZ[[#This Row],[Aantal HA Kring (gemeente)]]),IF(TabelPZ[[#This Row],[AantalHAPer100000RIZIV]]&lt;90,TRUE),IF(TabelPZ[[#This Row],[AantalHAPer100000HAK]]&lt;90,TRUE,FALSE))</f>
        <v>0</v>
      </c>
      <c r="N292" t="b">
        <f>OR(TabelPZ[[#This Row],[LageBevolking]]=TRUE,TabelPZ[[#This Row],[Kolom1]]=TRUE)</f>
        <v>0</v>
      </c>
    </row>
    <row r="293" spans="1:14" x14ac:dyDescent="0.25">
      <c r="A293" t="s">
        <v>434</v>
      </c>
      <c r="B293" t="s">
        <v>435</v>
      </c>
      <c r="C293">
        <v>13025</v>
      </c>
      <c r="D293" t="s">
        <v>444</v>
      </c>
      <c r="E293" s="1">
        <v>11425.607599999999</v>
      </c>
      <c r="F293">
        <v>36544</v>
      </c>
      <c r="G293" s="1">
        <v>319.84294647052297</v>
      </c>
      <c r="H293" s="2">
        <v>131.34851138353801</v>
      </c>
      <c r="I293" s="2">
        <v>106.720665499124</v>
      </c>
      <c r="J293">
        <v>48</v>
      </c>
      <c r="K293">
        <v>39</v>
      </c>
      <c r="L293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3" s="1" t="b">
        <f>IF(ISBLANK(TabelPZ[[#This Row],[Aantal HA Kring (gemeente)]]),IF(TabelPZ[[#This Row],[AantalHAPer100000RIZIV]]&lt;90,TRUE),IF(TabelPZ[[#This Row],[AantalHAPer100000HAK]]&lt;90,TRUE,FALSE))</f>
        <v>0</v>
      </c>
      <c r="N293" t="b">
        <f>OR(TabelPZ[[#This Row],[LageBevolking]]=TRUE,TabelPZ[[#This Row],[Kolom1]]=TRUE)</f>
        <v>0</v>
      </c>
    </row>
    <row r="294" spans="1:14" x14ac:dyDescent="0.25">
      <c r="A294" t="s">
        <v>434</v>
      </c>
      <c r="B294" t="s">
        <v>435</v>
      </c>
      <c r="C294">
        <v>13008</v>
      </c>
      <c r="D294" t="s">
        <v>437</v>
      </c>
      <c r="E294" s="1">
        <v>10985.1111</v>
      </c>
      <c r="F294">
        <v>39923</v>
      </c>
      <c r="G294" s="1">
        <v>363.42827702489097</v>
      </c>
      <c r="H294" s="2">
        <v>97.688049495278406</v>
      </c>
      <c r="I294" s="2">
        <v>107.70733662299899</v>
      </c>
      <c r="J294">
        <v>39</v>
      </c>
      <c r="K294">
        <v>43</v>
      </c>
      <c r="L294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4" s="1" t="b">
        <f>IF(ISBLANK(TabelPZ[[#This Row],[Aantal HA Kring (gemeente)]]),IF(TabelPZ[[#This Row],[AantalHAPer100000RIZIV]]&lt;90,TRUE),IF(TabelPZ[[#This Row],[AantalHAPer100000HAK]]&lt;90,TRUE,FALSE))</f>
        <v>0</v>
      </c>
      <c r="N294" t="b">
        <f>OR(TabelPZ[[#This Row],[LageBevolking]]=TRUE,TabelPZ[[#This Row],[Kolom1]]=TRUE)</f>
        <v>0</v>
      </c>
    </row>
    <row r="295" spans="1:14" x14ac:dyDescent="0.25">
      <c r="A295" t="s">
        <v>434</v>
      </c>
      <c r="B295" t="s">
        <v>435</v>
      </c>
      <c r="C295">
        <v>13049</v>
      </c>
      <c r="D295" t="s">
        <v>447</v>
      </c>
      <c r="E295" s="1">
        <v>5512.5816000000004</v>
      </c>
      <c r="F295">
        <v>24884</v>
      </c>
      <c r="G295" s="1">
        <v>451.40374883521002</v>
      </c>
      <c r="H295" s="2">
        <v>104.484809516155</v>
      </c>
      <c r="I295" s="2">
        <v>120.559395595563</v>
      </c>
      <c r="J295">
        <v>26</v>
      </c>
      <c r="K295">
        <v>30</v>
      </c>
      <c r="L295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5" s="1" t="b">
        <f>IF(ISBLANK(TabelPZ[[#This Row],[Aantal HA Kring (gemeente)]]),IF(TabelPZ[[#This Row],[AantalHAPer100000RIZIV]]&lt;90,TRUE),IF(TabelPZ[[#This Row],[AantalHAPer100000HAK]]&lt;90,TRUE,FALSE))</f>
        <v>0</v>
      </c>
      <c r="N295" t="b">
        <f>OR(TabelPZ[[#This Row],[LageBevolking]]=TRUE,TabelPZ[[#This Row],[Kolom1]]=TRUE)</f>
        <v>0</v>
      </c>
    </row>
    <row r="296" spans="1:14" x14ac:dyDescent="0.25">
      <c r="A296" t="s">
        <v>449</v>
      </c>
      <c r="C296">
        <v>42026</v>
      </c>
      <c r="D296" t="s">
        <v>452</v>
      </c>
      <c r="E296" s="1">
        <v>2286.5662000000002</v>
      </c>
      <c r="F296">
        <v>11578</v>
      </c>
      <c r="G296" s="1">
        <v>506.34877748127298</v>
      </c>
      <c r="H296" s="2">
        <v>60.459492140266001</v>
      </c>
      <c r="I296" s="2">
        <v>95.007773363275206</v>
      </c>
      <c r="J296">
        <v>7</v>
      </c>
      <c r="K296">
        <v>11</v>
      </c>
      <c r="L296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6" s="1" t="b">
        <f>IF(ISBLANK(TabelPZ[[#This Row],[Aantal HA Kring (gemeente)]]),IF(TabelPZ[[#This Row],[AantalHAPer100000RIZIV]]&lt;90,TRUE),IF(TabelPZ[[#This Row],[AantalHAPer100000HAK]]&lt;90,TRUE,FALSE))</f>
        <v>1</v>
      </c>
      <c r="N296" t="b">
        <f>OR(TabelPZ[[#This Row],[LageBevolking]]=TRUE,TabelPZ[[#This Row],[Kolom1]]=TRUE)</f>
        <v>1</v>
      </c>
    </row>
    <row r="297" spans="1:14" x14ac:dyDescent="0.25">
      <c r="A297" t="s">
        <v>449</v>
      </c>
      <c r="C297">
        <v>42025</v>
      </c>
      <c r="D297" t="s">
        <v>451</v>
      </c>
      <c r="E297" s="1">
        <v>3667.7071999999998</v>
      </c>
      <c r="F297">
        <v>25477</v>
      </c>
      <c r="G297" s="1">
        <v>694.630149320535</v>
      </c>
      <c r="H297" s="2">
        <v>70.651960591906402</v>
      </c>
      <c r="I297" s="2">
        <v>102.052831966087</v>
      </c>
      <c r="J297">
        <v>18</v>
      </c>
      <c r="K297">
        <v>26</v>
      </c>
      <c r="L297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7" s="1" t="b">
        <f>IF(ISBLANK(TabelPZ[[#This Row],[Aantal HA Kring (gemeente)]]),IF(TabelPZ[[#This Row],[AantalHAPer100000RIZIV]]&lt;90,TRUE),IF(TabelPZ[[#This Row],[AantalHAPer100000HAK]]&lt;90,TRUE,FALSE))</f>
        <v>1</v>
      </c>
      <c r="N297" t="b">
        <f>OR(TabelPZ[[#This Row],[LageBevolking]]=TRUE,TabelPZ[[#This Row],[Kolom1]]=TRUE)</f>
        <v>1</v>
      </c>
    </row>
    <row r="298" spans="1:14" x14ac:dyDescent="0.25">
      <c r="A298" t="s">
        <v>449</v>
      </c>
      <c r="C298">
        <v>42010</v>
      </c>
      <c r="D298" t="s">
        <v>450</v>
      </c>
      <c r="E298" s="1">
        <v>3206.6001000000001</v>
      </c>
      <c r="F298">
        <v>12487</v>
      </c>
      <c r="G298" s="1">
        <v>389.41556822130701</v>
      </c>
      <c r="H298" s="2">
        <v>128.13325858893299</v>
      </c>
      <c r="I298" s="2">
        <v>112.11660126531601</v>
      </c>
      <c r="J298">
        <v>16</v>
      </c>
      <c r="K298">
        <v>14</v>
      </c>
      <c r="L298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8" s="1" t="b">
        <f>IF(ISBLANK(TabelPZ[[#This Row],[Aantal HA Kring (gemeente)]]),IF(TabelPZ[[#This Row],[AantalHAPer100000RIZIV]]&lt;90,TRUE),IF(TabelPZ[[#This Row],[AantalHAPer100000HAK]]&lt;90,TRUE,FALSE))</f>
        <v>0</v>
      </c>
      <c r="N298" t="b">
        <f>OR(TabelPZ[[#This Row],[LageBevolking]]=TRUE,TabelPZ[[#This Row],[Kolom1]]=TRUE)</f>
        <v>0</v>
      </c>
    </row>
    <row r="299" spans="1:14" x14ac:dyDescent="0.25">
      <c r="A299" t="s">
        <v>453</v>
      </c>
      <c r="B299" t="s">
        <v>454</v>
      </c>
      <c r="C299">
        <v>23094</v>
      </c>
      <c r="D299" t="s">
        <v>455</v>
      </c>
      <c r="E299" s="1">
        <v>2762.3825000000002</v>
      </c>
      <c r="F299">
        <v>33806</v>
      </c>
      <c r="G299" s="1">
        <v>1223.7986593094899</v>
      </c>
      <c r="H299" s="2">
        <v>41.412766964444202</v>
      </c>
      <c r="I299" s="2">
        <v>91.6996982784121</v>
      </c>
      <c r="J299">
        <v>14</v>
      </c>
      <c r="K299">
        <v>31</v>
      </c>
      <c r="L299" t="b">
        <f>IF(ISBLANK(TabelPZ[[#This Row],[Aantal HA Kring (gemeente)]]),IF(AND(TabelPZ[[#This Row],[Bevolkingsdichtheid]]&lt;125,TabelPZ[[#This Row],[AantalHAPer100000RIZIV]]&lt;120),TRUE),IF(AND(TabelPZ[[#This Row],[Bevolkingsdichtheid]]&lt;125,TabelPZ[[#This Row],[AantalHAPer100000HAK]]&lt;120),TRUE,FALSE))</f>
        <v>0</v>
      </c>
      <c r="M299" s="1" t="b">
        <f>IF(ISBLANK(TabelPZ[[#This Row],[Aantal HA Kring (gemeente)]]),IF(TabelPZ[[#This Row],[AantalHAPer100000RIZIV]]&lt;90,TRUE),IF(TabelPZ[[#This Row],[AantalHAPer100000HAK]]&lt;90,TRUE,FALSE))</f>
        <v>1</v>
      </c>
      <c r="N299" t="b">
        <f>OR(TabelPZ[[#This Row],[LageBevolking]]=TRUE,TabelPZ[[#This Row],[Kolom1]]=TRUE)</f>
        <v>1</v>
      </c>
    </row>
  </sheetData>
  <conditionalFormatting sqref="A2:N299">
    <cfRule type="expression" dxfId="17" priority="1">
      <formula>$N2=FALSE</formula>
    </cfRule>
    <cfRule type="expression" dxfId="16" priority="2">
      <formula>$N2=TRUE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8E22-3745-4AD1-9894-4303268C7934}">
  <dimension ref="A1:I56"/>
  <sheetViews>
    <sheetView topLeftCell="B1" workbookViewId="0">
      <selection activeCell="B2" sqref="B2"/>
    </sheetView>
  </sheetViews>
  <sheetFormatPr defaultRowHeight="15" x14ac:dyDescent="0.25"/>
  <cols>
    <col min="1" max="1" width="28" hidden="1" customWidth="1"/>
    <col min="2" max="2" width="16" customWidth="1"/>
    <col min="3" max="3" width="12.85546875" bestFit="1" customWidth="1"/>
    <col min="4" max="4" width="25.28515625" bestFit="1" customWidth="1"/>
    <col min="5" max="5" width="22.28515625" bestFit="1" customWidth="1"/>
    <col min="6" max="6" width="15.85546875" customWidth="1"/>
    <col min="7" max="7" width="12" bestFit="1" customWidth="1"/>
    <col min="8" max="8" width="17.140625" style="2" bestFit="1" customWidth="1"/>
  </cols>
  <sheetData>
    <row r="1" spans="1:9" x14ac:dyDescent="0.25">
      <c r="A1" t="s">
        <v>525</v>
      </c>
      <c r="B1" t="s">
        <v>526</v>
      </c>
      <c r="C1" t="s">
        <v>3</v>
      </c>
      <c r="D1" t="s">
        <v>527</v>
      </c>
      <c r="E1" t="s">
        <v>528</v>
      </c>
      <c r="F1" t="s">
        <v>529</v>
      </c>
      <c r="G1" t="s">
        <v>530</v>
      </c>
      <c r="H1" s="2" t="s">
        <v>531</v>
      </c>
      <c r="I1" t="s">
        <v>532</v>
      </c>
    </row>
    <row r="2" spans="1:9" x14ac:dyDescent="0.25">
      <c r="A2" s="3">
        <v>200</v>
      </c>
      <c r="B2" s="3">
        <v>2000</v>
      </c>
      <c r="C2" s="3" t="s">
        <v>27</v>
      </c>
      <c r="D2" s="3" t="s">
        <v>457</v>
      </c>
      <c r="E2" s="3" t="s">
        <v>458</v>
      </c>
      <c r="F2" s="3">
        <v>0</v>
      </c>
      <c r="G2" s="1">
        <v>3626</v>
      </c>
      <c r="H2" s="2">
        <f t="shared" ref="H2:H56" si="0">F2/G2*100000</f>
        <v>0</v>
      </c>
      <c r="I2" t="b">
        <f>IF(Tabel1[[#This Row],[Aantal HA/1000000 inw]]&lt;90,TRUE)</f>
        <v>1</v>
      </c>
    </row>
    <row r="3" spans="1:9" x14ac:dyDescent="0.25">
      <c r="A3" s="3">
        <v>201</v>
      </c>
      <c r="B3" s="3">
        <v>2000</v>
      </c>
      <c r="C3" s="3" t="s">
        <v>27</v>
      </c>
      <c r="D3" s="3" t="s">
        <v>457</v>
      </c>
      <c r="E3" s="3" t="s">
        <v>459</v>
      </c>
      <c r="F3" s="3">
        <v>6</v>
      </c>
      <c r="G3" s="1">
        <v>5994</v>
      </c>
      <c r="H3" s="2">
        <f t="shared" si="0"/>
        <v>100.10010010010009</v>
      </c>
      <c r="I3" t="b">
        <f>IF(Tabel1[[#This Row],[Aantal HA/1000000 inw]]&lt;90,TRUE)</f>
        <v>0</v>
      </c>
    </row>
    <row r="4" spans="1:9" x14ac:dyDescent="0.25">
      <c r="A4" s="3">
        <v>202</v>
      </c>
      <c r="B4" s="3">
        <v>2000</v>
      </c>
      <c r="C4" s="3" t="s">
        <v>27</v>
      </c>
      <c r="D4" s="3" t="s">
        <v>457</v>
      </c>
      <c r="E4" s="3" t="s">
        <v>460</v>
      </c>
      <c r="F4" s="3">
        <v>1</v>
      </c>
      <c r="G4" s="1">
        <v>470</v>
      </c>
      <c r="H4" s="2">
        <f t="shared" si="0"/>
        <v>212.76595744680853</v>
      </c>
      <c r="I4" t="b">
        <f>IF(Tabel1[[#This Row],[Aantal HA/1000000 inw]]&lt;90,TRUE)</f>
        <v>0</v>
      </c>
    </row>
    <row r="5" spans="1:9" x14ac:dyDescent="0.25">
      <c r="A5" s="3">
        <v>203</v>
      </c>
      <c r="B5" s="3">
        <v>2000</v>
      </c>
      <c r="C5" s="3" t="s">
        <v>27</v>
      </c>
      <c r="D5" s="3" t="s">
        <v>457</v>
      </c>
      <c r="E5" s="3" t="s">
        <v>461</v>
      </c>
      <c r="F5" s="3">
        <v>3</v>
      </c>
      <c r="G5" s="1">
        <v>6224</v>
      </c>
      <c r="H5" s="2">
        <f t="shared" si="0"/>
        <v>48.200514138817482</v>
      </c>
      <c r="I5" t="b">
        <f>IF(Tabel1[[#This Row],[Aantal HA/1000000 inw]]&lt;90,TRUE)</f>
        <v>1</v>
      </c>
    </row>
    <row r="6" spans="1:9" x14ac:dyDescent="0.25">
      <c r="A6" s="3">
        <v>204</v>
      </c>
      <c r="B6" s="3">
        <v>2000</v>
      </c>
      <c r="C6" s="3" t="s">
        <v>27</v>
      </c>
      <c r="D6" s="3" t="s">
        <v>457</v>
      </c>
      <c r="E6" s="3" t="s">
        <v>462</v>
      </c>
      <c r="F6" s="3">
        <v>7</v>
      </c>
      <c r="G6" s="1">
        <v>6650</v>
      </c>
      <c r="H6" s="2">
        <f t="shared" si="0"/>
        <v>105.26315789473684</v>
      </c>
      <c r="I6" t="b">
        <f>IF(Tabel1[[#This Row],[Aantal HA/1000000 inw]]&lt;90,TRUE)</f>
        <v>0</v>
      </c>
    </row>
    <row r="7" spans="1:9" x14ac:dyDescent="0.25">
      <c r="A7" s="3">
        <v>205</v>
      </c>
      <c r="B7" s="3">
        <v>2000</v>
      </c>
      <c r="C7" s="3" t="s">
        <v>27</v>
      </c>
      <c r="D7" s="3" t="s">
        <v>457</v>
      </c>
      <c r="E7" s="3" t="s">
        <v>463</v>
      </c>
      <c r="F7" s="3">
        <v>16</v>
      </c>
      <c r="G7" s="1">
        <v>5573</v>
      </c>
      <c r="H7" s="2">
        <f t="shared" si="0"/>
        <v>287.09851067647588</v>
      </c>
      <c r="I7" t="b">
        <f>IF(Tabel1[[#This Row],[Aantal HA/1000000 inw]]&lt;90,TRUE)</f>
        <v>0</v>
      </c>
    </row>
    <row r="8" spans="1:9" x14ac:dyDescent="0.25">
      <c r="A8" s="3">
        <v>206</v>
      </c>
      <c r="B8" s="3">
        <v>2000</v>
      </c>
      <c r="C8" s="3" t="s">
        <v>27</v>
      </c>
      <c r="D8" s="3" t="s">
        <v>457</v>
      </c>
      <c r="E8" s="3" t="s">
        <v>464</v>
      </c>
      <c r="F8" s="3">
        <v>5</v>
      </c>
      <c r="G8" s="1">
        <v>8853</v>
      </c>
      <c r="H8" s="2">
        <f t="shared" si="0"/>
        <v>56.478030046311986</v>
      </c>
      <c r="I8" t="b">
        <f>IF(Tabel1[[#This Row],[Aantal HA/1000000 inw]]&lt;90,TRUE)</f>
        <v>1</v>
      </c>
    </row>
    <row r="9" spans="1:9" x14ac:dyDescent="0.25">
      <c r="A9" s="3">
        <v>214</v>
      </c>
      <c r="B9" s="3">
        <v>2020</v>
      </c>
      <c r="C9" s="3" t="s">
        <v>27</v>
      </c>
      <c r="D9" s="3" t="s">
        <v>465</v>
      </c>
      <c r="E9" s="3" t="s">
        <v>466</v>
      </c>
      <c r="F9" s="3">
        <v>18</v>
      </c>
      <c r="G9" s="1">
        <v>20344</v>
      </c>
      <c r="H9" s="2">
        <f t="shared" si="0"/>
        <v>88.478175383405429</v>
      </c>
      <c r="I9" t="b">
        <f>IF(Tabel1[[#This Row],[Aantal HA/1000000 inw]]&lt;90,TRUE)</f>
        <v>1</v>
      </c>
    </row>
    <row r="10" spans="1:9" x14ac:dyDescent="0.25">
      <c r="A10" s="3">
        <v>215</v>
      </c>
      <c r="B10" s="3">
        <v>2020</v>
      </c>
      <c r="C10" s="3" t="s">
        <v>27</v>
      </c>
      <c r="D10" s="3" t="s">
        <v>465</v>
      </c>
      <c r="E10" s="3" t="s">
        <v>467</v>
      </c>
      <c r="F10" s="3">
        <v>3</v>
      </c>
      <c r="G10" s="1">
        <v>2668</v>
      </c>
      <c r="H10" s="2">
        <f t="shared" si="0"/>
        <v>112.44377811094452</v>
      </c>
      <c r="I10" t="b">
        <f>IF(Tabel1[[#This Row],[Aantal HA/1000000 inw]]&lt;90,TRUE)</f>
        <v>0</v>
      </c>
    </row>
    <row r="11" spans="1:9" x14ac:dyDescent="0.25">
      <c r="A11" s="3">
        <v>216</v>
      </c>
      <c r="B11" s="3">
        <v>2020</v>
      </c>
      <c r="C11" s="3" t="s">
        <v>27</v>
      </c>
      <c r="D11" s="3" t="s">
        <v>465</v>
      </c>
      <c r="E11" s="3" t="s">
        <v>468</v>
      </c>
      <c r="F11" s="3">
        <v>0</v>
      </c>
      <c r="G11" s="1">
        <v>15</v>
      </c>
      <c r="H11" s="2">
        <f t="shared" si="0"/>
        <v>0</v>
      </c>
      <c r="I11" t="b">
        <f>IF(Tabel1[[#This Row],[Aantal HA/1000000 inw]]&lt;90,TRUE)</f>
        <v>1</v>
      </c>
    </row>
    <row r="12" spans="1:9" x14ac:dyDescent="0.25">
      <c r="A12" s="3">
        <v>217</v>
      </c>
      <c r="B12" s="3">
        <v>2020</v>
      </c>
      <c r="C12" s="3" t="s">
        <v>27</v>
      </c>
      <c r="D12" s="3" t="s">
        <v>465</v>
      </c>
      <c r="E12" s="3" t="s">
        <v>469</v>
      </c>
      <c r="F12" s="3">
        <v>5</v>
      </c>
      <c r="G12" s="1">
        <v>4983</v>
      </c>
      <c r="H12" s="2">
        <f t="shared" si="0"/>
        <v>100.34115994380895</v>
      </c>
      <c r="I12" t="b">
        <f>IF(Tabel1[[#This Row],[Aantal HA/1000000 inw]]&lt;90,TRUE)</f>
        <v>0</v>
      </c>
    </row>
    <row r="13" spans="1:9" x14ac:dyDescent="0.25">
      <c r="A13" s="3">
        <v>224</v>
      </c>
      <c r="B13" s="3">
        <v>2050</v>
      </c>
      <c r="C13" s="3" t="s">
        <v>27</v>
      </c>
      <c r="D13" s="3" t="s">
        <v>470</v>
      </c>
      <c r="E13" s="3" t="s">
        <v>471</v>
      </c>
      <c r="F13" s="3">
        <v>14</v>
      </c>
      <c r="G13" s="1">
        <v>16754</v>
      </c>
      <c r="H13" s="2">
        <f t="shared" si="0"/>
        <v>83.56213441566193</v>
      </c>
      <c r="I13" t="b">
        <f>IF(Tabel1[[#This Row],[Aantal HA/1000000 inw]]&lt;90,TRUE)</f>
        <v>1</v>
      </c>
    </row>
    <row r="14" spans="1:9" x14ac:dyDescent="0.25">
      <c r="A14" s="3">
        <v>225</v>
      </c>
      <c r="B14" s="3">
        <v>2060</v>
      </c>
      <c r="C14" s="3" t="s">
        <v>27</v>
      </c>
      <c r="D14" s="3" t="s">
        <v>472</v>
      </c>
      <c r="E14" s="3" t="s">
        <v>473</v>
      </c>
      <c r="F14" s="3">
        <v>11</v>
      </c>
      <c r="G14" s="1">
        <v>19883</v>
      </c>
      <c r="H14" s="2">
        <f t="shared" si="0"/>
        <v>55.3236433133833</v>
      </c>
      <c r="I14" t="b">
        <f>IF(Tabel1[[#This Row],[Aantal HA/1000000 inw]]&lt;90,TRUE)</f>
        <v>1</v>
      </c>
    </row>
    <row r="15" spans="1:9" x14ac:dyDescent="0.25">
      <c r="A15" s="3">
        <v>226</v>
      </c>
      <c r="B15" s="3">
        <v>2060</v>
      </c>
      <c r="C15" s="3" t="s">
        <v>27</v>
      </c>
      <c r="D15" s="3" t="s">
        <v>472</v>
      </c>
      <c r="E15" s="3" t="s">
        <v>474</v>
      </c>
      <c r="F15" s="3">
        <v>5</v>
      </c>
      <c r="G15" s="1">
        <v>5200</v>
      </c>
      <c r="H15" s="2">
        <f t="shared" si="0"/>
        <v>96.15384615384616</v>
      </c>
      <c r="I15" t="b">
        <f>IF(Tabel1[[#This Row],[Aantal HA/1000000 inw]]&lt;90,TRUE)</f>
        <v>0</v>
      </c>
    </row>
    <row r="16" spans="1:9" x14ac:dyDescent="0.25">
      <c r="A16" s="3">
        <v>227</v>
      </c>
      <c r="B16" s="3">
        <v>2060</v>
      </c>
      <c r="C16" s="3" t="s">
        <v>27</v>
      </c>
      <c r="D16" s="3" t="s">
        <v>472</v>
      </c>
      <c r="E16" s="3" t="s">
        <v>475</v>
      </c>
      <c r="F16" s="3">
        <v>13</v>
      </c>
      <c r="G16" s="1">
        <v>18894</v>
      </c>
      <c r="H16" s="2">
        <f t="shared" si="0"/>
        <v>68.804911612152011</v>
      </c>
      <c r="I16" t="b">
        <f>IF(Tabel1[[#This Row],[Aantal HA/1000000 inw]]&lt;90,TRUE)</f>
        <v>1</v>
      </c>
    </row>
    <row r="17" spans="1:9" x14ac:dyDescent="0.25">
      <c r="A17" s="3">
        <v>207</v>
      </c>
      <c r="B17" s="3">
        <v>2018</v>
      </c>
      <c r="C17" s="3" t="s">
        <v>27</v>
      </c>
      <c r="D17" s="3" t="s">
        <v>476</v>
      </c>
      <c r="E17" s="3" t="s">
        <v>477</v>
      </c>
      <c r="F17" s="3">
        <v>10</v>
      </c>
      <c r="G17" s="1">
        <v>11722</v>
      </c>
      <c r="H17" s="2">
        <f t="shared" si="0"/>
        <v>85.309674117044878</v>
      </c>
      <c r="I17" t="b">
        <f>IF(Tabel1[[#This Row],[Aantal HA/1000000 inw]]&lt;90,TRUE)</f>
        <v>1</v>
      </c>
    </row>
    <row r="18" spans="1:9" x14ac:dyDescent="0.25">
      <c r="A18" s="3">
        <v>208</v>
      </c>
      <c r="B18" s="3">
        <v>2018</v>
      </c>
      <c r="C18" s="3" t="s">
        <v>27</v>
      </c>
      <c r="D18" s="3" t="s">
        <v>476</v>
      </c>
      <c r="E18" s="3" t="s">
        <v>478</v>
      </c>
      <c r="F18" s="3">
        <v>4</v>
      </c>
      <c r="G18" s="1">
        <v>7610</v>
      </c>
      <c r="H18" s="2">
        <f t="shared" si="0"/>
        <v>52.562417871222074</v>
      </c>
      <c r="I18" t="b">
        <f>IF(Tabel1[[#This Row],[Aantal HA/1000000 inw]]&lt;90,TRUE)</f>
        <v>1</v>
      </c>
    </row>
    <row r="19" spans="1:9" x14ac:dyDescent="0.25">
      <c r="A19" s="3">
        <v>209</v>
      </c>
      <c r="B19" s="3">
        <v>2018</v>
      </c>
      <c r="C19" s="3" t="s">
        <v>27</v>
      </c>
      <c r="D19" s="3" t="s">
        <v>476</v>
      </c>
      <c r="E19" s="3" t="s">
        <v>479</v>
      </c>
      <c r="F19" s="3">
        <v>8</v>
      </c>
      <c r="G19" s="1">
        <v>10749</v>
      </c>
      <c r="H19" s="2">
        <f t="shared" si="0"/>
        <v>74.425527956088942</v>
      </c>
      <c r="I19" t="b">
        <f>IF(Tabel1[[#This Row],[Aantal HA/1000000 inw]]&lt;90,TRUE)</f>
        <v>1</v>
      </c>
    </row>
    <row r="20" spans="1:9" x14ac:dyDescent="0.25">
      <c r="A20" s="3">
        <v>210</v>
      </c>
      <c r="B20" s="3">
        <v>2018</v>
      </c>
      <c r="C20" s="3" t="s">
        <v>27</v>
      </c>
      <c r="D20" s="3" t="s">
        <v>476</v>
      </c>
      <c r="E20" s="3" t="s">
        <v>480</v>
      </c>
      <c r="F20" s="3">
        <v>2</v>
      </c>
      <c r="G20" s="1">
        <v>5932</v>
      </c>
      <c r="H20" s="2">
        <f t="shared" si="0"/>
        <v>33.715441672285905</v>
      </c>
      <c r="I20" t="b">
        <f>IF(Tabel1[[#This Row],[Aantal HA/1000000 inw]]&lt;90,TRUE)</f>
        <v>1</v>
      </c>
    </row>
    <row r="21" spans="1:9" x14ac:dyDescent="0.25">
      <c r="A21" s="3">
        <v>211</v>
      </c>
      <c r="B21" s="3">
        <v>2018</v>
      </c>
      <c r="C21" s="3" t="s">
        <v>27</v>
      </c>
      <c r="D21" s="3" t="s">
        <v>476</v>
      </c>
      <c r="E21" s="3" t="s">
        <v>481</v>
      </c>
      <c r="F21" s="3">
        <v>6</v>
      </c>
      <c r="G21" s="1">
        <v>6237</v>
      </c>
      <c r="H21" s="2">
        <f t="shared" si="0"/>
        <v>96.200096200096198</v>
      </c>
      <c r="I21" t="b">
        <f>IF(Tabel1[[#This Row],[Aantal HA/1000000 inw]]&lt;90,TRUE)</f>
        <v>0</v>
      </c>
    </row>
    <row r="22" spans="1:9" x14ac:dyDescent="0.25">
      <c r="A22" s="3">
        <v>212</v>
      </c>
      <c r="B22" s="3">
        <v>2018</v>
      </c>
      <c r="C22" s="3" t="s">
        <v>27</v>
      </c>
      <c r="D22" s="3" t="s">
        <v>476</v>
      </c>
      <c r="E22" s="3" t="s">
        <v>482</v>
      </c>
      <c r="F22" s="3">
        <v>9</v>
      </c>
      <c r="G22" s="1">
        <v>13003</v>
      </c>
      <c r="H22" s="2">
        <f t="shared" si="0"/>
        <v>69.214796585403363</v>
      </c>
      <c r="I22" t="b">
        <f>IF(Tabel1[[#This Row],[Aantal HA/1000000 inw]]&lt;90,TRUE)</f>
        <v>1</v>
      </c>
    </row>
    <row r="23" spans="1:9" x14ac:dyDescent="0.25">
      <c r="A23" s="3">
        <v>213</v>
      </c>
      <c r="B23" s="3">
        <v>2018</v>
      </c>
      <c r="C23" s="3" t="s">
        <v>27</v>
      </c>
      <c r="D23" s="3" t="s">
        <v>476</v>
      </c>
      <c r="E23" s="3" t="s">
        <v>483</v>
      </c>
      <c r="F23" s="3">
        <v>8</v>
      </c>
      <c r="G23" s="1">
        <v>5463</v>
      </c>
      <c r="H23" s="2">
        <f t="shared" si="0"/>
        <v>146.43968515467694</v>
      </c>
      <c r="I23" t="b">
        <f>IF(Tabel1[[#This Row],[Aantal HA/1000000 inw]]&lt;90,TRUE)</f>
        <v>0</v>
      </c>
    </row>
    <row r="24" spans="1:9" x14ac:dyDescent="0.25">
      <c r="A24" s="3">
        <v>241</v>
      </c>
      <c r="B24" s="3">
        <v>2600</v>
      </c>
      <c r="C24" s="3" t="s">
        <v>27</v>
      </c>
      <c r="D24" s="3" t="s">
        <v>484</v>
      </c>
      <c r="E24" s="3" t="s">
        <v>485</v>
      </c>
      <c r="F24" s="3">
        <v>10</v>
      </c>
      <c r="G24" s="1">
        <v>11292</v>
      </c>
      <c r="H24" s="2">
        <f t="shared" si="0"/>
        <v>88.558271342543392</v>
      </c>
      <c r="I24" t="b">
        <f>IF(Tabel1[[#This Row],[Aantal HA/1000000 inw]]&lt;90,TRUE)</f>
        <v>1</v>
      </c>
    </row>
    <row r="25" spans="1:9" x14ac:dyDescent="0.25">
      <c r="A25" s="3">
        <v>242</v>
      </c>
      <c r="B25" s="3">
        <v>2600</v>
      </c>
      <c r="C25" s="3" t="s">
        <v>27</v>
      </c>
      <c r="D25" s="3" t="s">
        <v>484</v>
      </c>
      <c r="E25" s="3" t="s">
        <v>486</v>
      </c>
      <c r="F25" s="3">
        <v>13</v>
      </c>
      <c r="G25" s="1">
        <v>10236</v>
      </c>
      <c r="H25" s="2">
        <f t="shared" si="0"/>
        <v>127.00273544353263</v>
      </c>
      <c r="I25" t="b">
        <f>IF(Tabel1[[#This Row],[Aantal HA/1000000 inw]]&lt;90,TRUE)</f>
        <v>0</v>
      </c>
    </row>
    <row r="26" spans="1:9" x14ac:dyDescent="0.25">
      <c r="A26" s="3">
        <v>243</v>
      </c>
      <c r="B26" s="3">
        <v>2600</v>
      </c>
      <c r="C26" s="3" t="s">
        <v>27</v>
      </c>
      <c r="D26" s="3" t="s">
        <v>484</v>
      </c>
      <c r="E26" s="3" t="s">
        <v>487</v>
      </c>
      <c r="F26" s="3">
        <v>4</v>
      </c>
      <c r="G26" s="1">
        <v>6108</v>
      </c>
      <c r="H26" s="2">
        <f t="shared" si="0"/>
        <v>65.487884741322858</v>
      </c>
      <c r="I26" t="b">
        <f>IF(Tabel1[[#This Row],[Aantal HA/1000000 inw]]&lt;90,TRUE)</f>
        <v>1</v>
      </c>
    </row>
    <row r="27" spans="1:9" x14ac:dyDescent="0.25">
      <c r="A27" s="3">
        <v>244</v>
      </c>
      <c r="B27" s="3">
        <v>2600</v>
      </c>
      <c r="C27" s="3" t="s">
        <v>27</v>
      </c>
      <c r="D27" s="3" t="s">
        <v>484</v>
      </c>
      <c r="E27" s="3" t="s">
        <v>488</v>
      </c>
      <c r="F27" s="3">
        <v>7</v>
      </c>
      <c r="G27" s="1">
        <v>15941</v>
      </c>
      <c r="H27" s="2">
        <f t="shared" si="0"/>
        <v>43.911925224264479</v>
      </c>
      <c r="I27" t="b">
        <f>IF(Tabel1[[#This Row],[Aantal HA/1000000 inw]]&lt;90,TRUE)</f>
        <v>1</v>
      </c>
    </row>
    <row r="28" spans="1:9" x14ac:dyDescent="0.25">
      <c r="A28" s="3">
        <v>221</v>
      </c>
      <c r="B28" s="3">
        <v>2040</v>
      </c>
      <c r="C28" s="3" t="s">
        <v>27</v>
      </c>
      <c r="D28" s="3" t="s">
        <v>489</v>
      </c>
      <c r="E28" s="3" t="s">
        <v>490</v>
      </c>
      <c r="F28" s="3">
        <v>0</v>
      </c>
      <c r="G28" s="1">
        <v>1E-4</v>
      </c>
      <c r="H28" s="2">
        <f t="shared" si="0"/>
        <v>0</v>
      </c>
      <c r="I28" t="b">
        <f>IF(Tabel1[[#This Row],[Aantal HA/1000000 inw]]&lt;90,TRUE)</f>
        <v>1</v>
      </c>
    </row>
    <row r="29" spans="1:9" x14ac:dyDescent="0.25">
      <c r="A29" s="3">
        <v>222</v>
      </c>
      <c r="B29" s="3">
        <v>2040</v>
      </c>
      <c r="C29" s="3" t="s">
        <v>27</v>
      </c>
      <c r="D29" s="3" t="s">
        <v>489</v>
      </c>
      <c r="E29" s="3" t="s">
        <v>491</v>
      </c>
      <c r="F29" s="3">
        <v>0</v>
      </c>
      <c r="G29" s="1">
        <v>41</v>
      </c>
      <c r="H29" s="2">
        <f t="shared" si="0"/>
        <v>0</v>
      </c>
      <c r="I29" t="b">
        <f>IF(Tabel1[[#This Row],[Aantal HA/1000000 inw]]&lt;90,TRUE)</f>
        <v>1</v>
      </c>
    </row>
    <row r="30" spans="1:9" x14ac:dyDescent="0.25">
      <c r="A30" s="3">
        <v>223</v>
      </c>
      <c r="B30" s="3">
        <v>2040</v>
      </c>
      <c r="C30" s="3" t="s">
        <v>27</v>
      </c>
      <c r="D30" s="3" t="s">
        <v>489</v>
      </c>
      <c r="E30" s="3" t="s">
        <v>492</v>
      </c>
      <c r="F30" s="3">
        <v>10</v>
      </c>
      <c r="G30" s="1">
        <v>9852</v>
      </c>
      <c r="H30" s="2">
        <f t="shared" si="0"/>
        <v>101.50223304912708</v>
      </c>
      <c r="I30" t="b">
        <f>IF(Tabel1[[#This Row],[Aantal HA/1000000 inw]]&lt;90,TRUE)</f>
        <v>0</v>
      </c>
    </row>
    <row r="31" spans="1:9" x14ac:dyDescent="0.25">
      <c r="A31" s="3">
        <v>230</v>
      </c>
      <c r="B31" s="3">
        <v>2140</v>
      </c>
      <c r="C31" s="3" t="s">
        <v>27</v>
      </c>
      <c r="D31" s="3" t="s">
        <v>493</v>
      </c>
      <c r="E31" s="3" t="s">
        <v>494</v>
      </c>
      <c r="F31" s="3">
        <v>9</v>
      </c>
      <c r="G31" s="1">
        <v>16009</v>
      </c>
      <c r="H31" s="2">
        <f t="shared" si="0"/>
        <v>56.218377162845897</v>
      </c>
      <c r="I31" t="b">
        <f>IF(Tabel1[[#This Row],[Aantal HA/1000000 inw]]&lt;90,TRUE)</f>
        <v>1</v>
      </c>
    </row>
    <row r="32" spans="1:9" x14ac:dyDescent="0.25">
      <c r="A32" s="3">
        <v>231</v>
      </c>
      <c r="B32" s="3">
        <v>2140</v>
      </c>
      <c r="C32" s="3" t="s">
        <v>27</v>
      </c>
      <c r="D32" s="3" t="s">
        <v>493</v>
      </c>
      <c r="E32" s="3" t="s">
        <v>495</v>
      </c>
      <c r="F32" s="3">
        <v>21</v>
      </c>
      <c r="G32" s="1">
        <v>30009</v>
      </c>
      <c r="H32" s="2">
        <f t="shared" si="0"/>
        <v>69.979006298110562</v>
      </c>
      <c r="I32" t="b">
        <f>IF(Tabel1[[#This Row],[Aantal HA/1000000 inw]]&lt;90,TRUE)</f>
        <v>1</v>
      </c>
    </row>
    <row r="33" spans="1:9" x14ac:dyDescent="0.25">
      <c r="A33" s="3">
        <v>228</v>
      </c>
      <c r="B33" s="3">
        <v>2100</v>
      </c>
      <c r="C33" s="3" t="s">
        <v>27</v>
      </c>
      <c r="D33" s="3" t="s">
        <v>496</v>
      </c>
      <c r="E33" s="3" t="s">
        <v>497</v>
      </c>
      <c r="F33" s="3">
        <v>25</v>
      </c>
      <c r="G33" s="1">
        <v>237171</v>
      </c>
      <c r="H33" s="2">
        <f t="shared" si="0"/>
        <v>10.540917734461633</v>
      </c>
      <c r="I33" t="b">
        <f>IF(Tabel1[[#This Row],[Aantal HA/1000000 inw]]&lt;90,TRUE)</f>
        <v>1</v>
      </c>
    </row>
    <row r="34" spans="1:9" x14ac:dyDescent="0.25">
      <c r="A34" s="3">
        <v>229</v>
      </c>
      <c r="B34" s="3">
        <v>2100</v>
      </c>
      <c r="C34" s="3" t="s">
        <v>27</v>
      </c>
      <c r="D34" s="3" t="s">
        <v>496</v>
      </c>
      <c r="E34" s="3" t="s">
        <v>498</v>
      </c>
      <c r="F34" s="3">
        <v>40</v>
      </c>
      <c r="G34" s="1">
        <v>55910</v>
      </c>
      <c r="H34" s="2">
        <f t="shared" si="0"/>
        <v>71.543552137363619</v>
      </c>
      <c r="I34" t="b">
        <f>IF(Tabel1[[#This Row],[Aantal HA/1000000 inw]]&lt;90,TRUE)</f>
        <v>1</v>
      </c>
    </row>
    <row r="35" spans="1:9" x14ac:dyDescent="0.25">
      <c r="A35" s="3">
        <v>237</v>
      </c>
      <c r="B35" s="3">
        <v>2180</v>
      </c>
      <c r="C35" s="3" t="s">
        <v>27</v>
      </c>
      <c r="D35" s="3" t="s">
        <v>499</v>
      </c>
      <c r="E35" s="3" t="s">
        <v>500</v>
      </c>
      <c r="F35" s="3">
        <v>0</v>
      </c>
      <c r="G35" s="1">
        <v>6485</v>
      </c>
      <c r="H35" s="2">
        <f t="shared" si="0"/>
        <v>0</v>
      </c>
      <c r="I35" t="b">
        <f>IF(Tabel1[[#This Row],[Aantal HA/1000000 inw]]&lt;90,TRUE)</f>
        <v>1</v>
      </c>
    </row>
    <row r="36" spans="1:9" x14ac:dyDescent="0.25">
      <c r="A36" s="3">
        <v>238</v>
      </c>
      <c r="B36" s="3">
        <v>2180</v>
      </c>
      <c r="C36" s="3" t="s">
        <v>27</v>
      </c>
      <c r="D36" s="3" t="s">
        <v>499</v>
      </c>
      <c r="E36" s="3" t="s">
        <v>501</v>
      </c>
      <c r="F36" s="3">
        <v>13</v>
      </c>
      <c r="G36" s="1">
        <v>11532</v>
      </c>
      <c r="H36" s="2">
        <f t="shared" si="0"/>
        <v>112.72979535206383</v>
      </c>
      <c r="I36" t="b">
        <f>IF(Tabel1[[#This Row],[Aantal HA/1000000 inw]]&lt;90,TRUE)</f>
        <v>0</v>
      </c>
    </row>
    <row r="37" spans="1:9" x14ac:dyDescent="0.25">
      <c r="A37" s="3">
        <v>239</v>
      </c>
      <c r="B37" s="3">
        <v>2180</v>
      </c>
      <c r="C37" s="3" t="s">
        <v>27</v>
      </c>
      <c r="D37" s="3" t="s">
        <v>499</v>
      </c>
      <c r="E37" s="3" t="s">
        <v>502</v>
      </c>
      <c r="F37" s="3">
        <v>2</v>
      </c>
      <c r="G37" s="1">
        <v>1480</v>
      </c>
      <c r="H37" s="2">
        <f t="shared" si="0"/>
        <v>135.13513513513513</v>
      </c>
      <c r="I37" t="b">
        <f>IF(Tabel1[[#This Row],[Aantal HA/1000000 inw]]&lt;90,TRUE)</f>
        <v>0</v>
      </c>
    </row>
    <row r="38" spans="1:9" x14ac:dyDescent="0.25">
      <c r="A38" s="3">
        <v>240</v>
      </c>
      <c r="B38" s="3">
        <v>2180</v>
      </c>
      <c r="C38" s="3" t="s">
        <v>27</v>
      </c>
      <c r="D38" s="3" t="s">
        <v>499</v>
      </c>
      <c r="E38" s="3" t="s">
        <v>503</v>
      </c>
      <c r="F38" s="3">
        <v>1</v>
      </c>
      <c r="G38" s="1">
        <v>3755</v>
      </c>
      <c r="H38" s="2">
        <f t="shared" si="0"/>
        <v>26.631158455392807</v>
      </c>
      <c r="I38" t="b">
        <f>IF(Tabel1[[#This Row],[Aantal HA/1000000 inw]]&lt;90,TRUE)</f>
        <v>1</v>
      </c>
    </row>
    <row r="39" spans="1:9" x14ac:dyDescent="0.25">
      <c r="A39" s="3">
        <v>218</v>
      </c>
      <c r="B39" s="3">
        <v>2030</v>
      </c>
      <c r="C39" s="3" t="s">
        <v>27</v>
      </c>
      <c r="D39" s="3" t="s">
        <v>504</v>
      </c>
      <c r="E39" s="3" t="s">
        <v>504</v>
      </c>
      <c r="F39" s="3">
        <v>0</v>
      </c>
      <c r="G39" s="1">
        <v>53</v>
      </c>
      <c r="H39" s="2">
        <f t="shared" si="0"/>
        <v>0</v>
      </c>
      <c r="I39" t="b">
        <f>IF(Tabel1[[#This Row],[Aantal HA/1000000 inw]]&lt;90,TRUE)</f>
        <v>1</v>
      </c>
    </row>
    <row r="40" spans="1:9" x14ac:dyDescent="0.25">
      <c r="A40" s="3">
        <v>219</v>
      </c>
      <c r="B40" s="3">
        <v>2030</v>
      </c>
      <c r="C40" s="3" t="s">
        <v>27</v>
      </c>
      <c r="D40" s="3" t="s">
        <v>504</v>
      </c>
      <c r="E40" s="3" t="s">
        <v>505</v>
      </c>
      <c r="F40" s="3">
        <v>2</v>
      </c>
      <c r="G40" s="1">
        <v>6878</v>
      </c>
      <c r="H40" s="2">
        <f t="shared" si="0"/>
        <v>29.078220412910728</v>
      </c>
      <c r="I40" t="b">
        <f>IF(Tabel1[[#This Row],[Aantal HA/1000000 inw]]&lt;90,TRUE)</f>
        <v>1</v>
      </c>
    </row>
    <row r="41" spans="1:9" ht="14.25" customHeight="1" x14ac:dyDescent="0.25">
      <c r="A41" s="3">
        <v>220</v>
      </c>
      <c r="B41" s="3">
        <v>2030</v>
      </c>
      <c r="C41" s="3" t="s">
        <v>27</v>
      </c>
      <c r="D41" s="3" t="s">
        <v>504</v>
      </c>
      <c r="E41" s="3" t="s">
        <v>506</v>
      </c>
      <c r="F41" s="3">
        <v>1</v>
      </c>
      <c r="G41" s="1">
        <v>4743</v>
      </c>
      <c r="H41" s="2">
        <f t="shared" si="0"/>
        <v>21.083702298123551</v>
      </c>
      <c r="I41" t="b">
        <f>IF(Tabel1[[#This Row],[Aantal HA/1000000 inw]]&lt;90,TRUE)</f>
        <v>1</v>
      </c>
    </row>
    <row r="42" spans="1:9" x14ac:dyDescent="0.25">
      <c r="A42" s="3">
        <v>251</v>
      </c>
      <c r="B42" s="3">
        <v>2660</v>
      </c>
      <c r="C42" s="3" t="s">
        <v>27</v>
      </c>
      <c r="D42" s="3" t="s">
        <v>507</v>
      </c>
      <c r="E42" s="3" t="s">
        <v>508</v>
      </c>
      <c r="F42" s="3">
        <v>22</v>
      </c>
      <c r="G42" s="1">
        <v>14545</v>
      </c>
      <c r="H42" s="2">
        <f t="shared" si="0"/>
        <v>151.2547267102097</v>
      </c>
      <c r="I42" t="b">
        <f>IF(Tabel1[[#This Row],[Aantal HA/1000000 inw]]&lt;90,TRUE)</f>
        <v>0</v>
      </c>
    </row>
    <row r="43" spans="1:9" x14ac:dyDescent="0.25">
      <c r="A43" s="3">
        <v>252</v>
      </c>
      <c r="B43" s="3">
        <v>2660</v>
      </c>
      <c r="C43" s="3" t="s">
        <v>27</v>
      </c>
      <c r="D43" s="3" t="s">
        <v>507</v>
      </c>
      <c r="E43" s="3" t="s">
        <v>509</v>
      </c>
      <c r="F43" s="3">
        <v>5</v>
      </c>
      <c r="G43" s="1">
        <v>16342</v>
      </c>
      <c r="H43" s="2">
        <f t="shared" si="0"/>
        <v>30.596010280259453</v>
      </c>
      <c r="I43" t="b">
        <f>IF(Tabel1[[#This Row],[Aantal HA/1000000 inw]]&lt;90,TRUE)</f>
        <v>1</v>
      </c>
    </row>
    <row r="44" spans="1:9" x14ac:dyDescent="0.25">
      <c r="A44" s="3">
        <v>253</v>
      </c>
      <c r="B44" s="3">
        <v>2660</v>
      </c>
      <c r="C44" s="3" t="s">
        <v>27</v>
      </c>
      <c r="D44" s="3" t="s">
        <v>507</v>
      </c>
      <c r="E44" s="3" t="s">
        <v>510</v>
      </c>
      <c r="F44" s="3">
        <v>3</v>
      </c>
      <c r="G44" s="1">
        <v>4863</v>
      </c>
      <c r="H44" s="2">
        <f t="shared" si="0"/>
        <v>61.690314620604568</v>
      </c>
      <c r="I44" t="b">
        <f>IF(Tabel1[[#This Row],[Aantal HA/1000000 inw]]&lt;90,TRUE)</f>
        <v>1</v>
      </c>
    </row>
    <row r="45" spans="1:9" x14ac:dyDescent="0.25">
      <c r="A45" s="3">
        <v>254</v>
      </c>
      <c r="B45" s="3">
        <v>2660</v>
      </c>
      <c r="C45" s="3" t="s">
        <v>27</v>
      </c>
      <c r="D45" s="3" t="s">
        <v>507</v>
      </c>
      <c r="E45" s="3" t="s">
        <v>511</v>
      </c>
      <c r="F45" s="3">
        <v>1</v>
      </c>
      <c r="G45" s="1">
        <v>4583</v>
      </c>
      <c r="H45" s="2">
        <f t="shared" si="0"/>
        <v>21.819768710451669</v>
      </c>
      <c r="I45" t="b">
        <f>IF(Tabel1[[#This Row],[Aantal HA/1000000 inw]]&lt;90,TRUE)</f>
        <v>1</v>
      </c>
    </row>
    <row r="46" spans="1:9" x14ac:dyDescent="0.25">
      <c r="A46" s="3">
        <v>232</v>
      </c>
      <c r="B46" s="3">
        <v>2170</v>
      </c>
      <c r="C46" s="3" t="s">
        <v>27</v>
      </c>
      <c r="D46" s="3" t="s">
        <v>512</v>
      </c>
      <c r="E46" s="3" t="s">
        <v>513</v>
      </c>
      <c r="F46" s="3">
        <v>5</v>
      </c>
      <c r="G46" s="1">
        <v>10698</v>
      </c>
      <c r="H46" s="2">
        <f t="shared" si="0"/>
        <v>46.737707982800522</v>
      </c>
      <c r="I46" t="b">
        <f>IF(Tabel1[[#This Row],[Aantal HA/1000000 inw]]&lt;90,TRUE)</f>
        <v>1</v>
      </c>
    </row>
    <row r="47" spans="1:9" x14ac:dyDescent="0.25">
      <c r="A47" s="3">
        <v>233</v>
      </c>
      <c r="B47" s="3">
        <v>2170</v>
      </c>
      <c r="C47" s="3" t="s">
        <v>27</v>
      </c>
      <c r="D47" s="3" t="s">
        <v>512</v>
      </c>
      <c r="E47" s="3" t="s">
        <v>514</v>
      </c>
      <c r="F47" s="3">
        <v>8</v>
      </c>
      <c r="G47" s="1">
        <v>12097</v>
      </c>
      <c r="H47" s="2">
        <f t="shared" si="0"/>
        <v>66.132098867487798</v>
      </c>
      <c r="I47" t="b">
        <f>IF(Tabel1[[#This Row],[Aantal HA/1000000 inw]]&lt;90,TRUE)</f>
        <v>1</v>
      </c>
    </row>
    <row r="48" spans="1:9" x14ac:dyDescent="0.25">
      <c r="A48" s="3">
        <v>234</v>
      </c>
      <c r="B48" s="3">
        <v>2170</v>
      </c>
      <c r="C48" s="3" t="s">
        <v>27</v>
      </c>
      <c r="D48" s="3" t="s">
        <v>512</v>
      </c>
      <c r="E48" s="3" t="s">
        <v>515</v>
      </c>
      <c r="F48" s="3">
        <v>5</v>
      </c>
      <c r="G48" s="1">
        <v>7071</v>
      </c>
      <c r="H48" s="2">
        <f t="shared" si="0"/>
        <v>70.711356243812759</v>
      </c>
      <c r="I48" t="b">
        <f>IF(Tabel1[[#This Row],[Aantal HA/1000000 inw]]&lt;90,TRUE)</f>
        <v>1</v>
      </c>
    </row>
    <row r="49" spans="1:9" x14ac:dyDescent="0.25">
      <c r="A49" s="3">
        <v>235</v>
      </c>
      <c r="B49" s="3">
        <v>2170</v>
      </c>
      <c r="C49" s="3" t="s">
        <v>27</v>
      </c>
      <c r="D49" s="3" t="s">
        <v>512</v>
      </c>
      <c r="E49" s="3" t="s">
        <v>516</v>
      </c>
      <c r="F49" s="3">
        <v>6</v>
      </c>
      <c r="G49" s="1">
        <v>9878</v>
      </c>
      <c r="H49" s="2">
        <f t="shared" si="0"/>
        <v>60.741040696497265</v>
      </c>
      <c r="I49" t="b">
        <f>IF(Tabel1[[#This Row],[Aantal HA/1000000 inw]]&lt;90,TRUE)</f>
        <v>1</v>
      </c>
    </row>
    <row r="50" spans="1:9" x14ac:dyDescent="0.25">
      <c r="A50" s="3">
        <v>236</v>
      </c>
      <c r="B50" s="3">
        <v>2170</v>
      </c>
      <c r="C50" s="3" t="s">
        <v>27</v>
      </c>
      <c r="D50" s="3" t="s">
        <v>512</v>
      </c>
      <c r="E50" s="3" t="s">
        <v>517</v>
      </c>
      <c r="F50" s="3">
        <v>2</v>
      </c>
      <c r="G50" s="1">
        <v>4805</v>
      </c>
      <c r="H50" s="2">
        <f t="shared" si="0"/>
        <v>41.623309053069718</v>
      </c>
      <c r="I50" t="b">
        <f>IF(Tabel1[[#This Row],[Aantal HA/1000000 inw]]&lt;90,TRUE)</f>
        <v>1</v>
      </c>
    </row>
    <row r="51" spans="1:9" x14ac:dyDescent="0.25">
      <c r="A51" s="3">
        <v>245</v>
      </c>
      <c r="B51" s="3">
        <v>2610</v>
      </c>
      <c r="C51" s="3" t="s">
        <v>27</v>
      </c>
      <c r="D51" s="3" t="s">
        <v>518</v>
      </c>
      <c r="E51" s="3" t="s">
        <v>519</v>
      </c>
      <c r="F51" s="3">
        <v>8</v>
      </c>
      <c r="G51" s="1">
        <v>5310</v>
      </c>
      <c r="H51" s="2">
        <f t="shared" si="0"/>
        <v>150.65913370998118</v>
      </c>
      <c r="I51" t="b">
        <f>IF(Tabel1[[#This Row],[Aantal HA/1000000 inw]]&lt;90,TRUE)</f>
        <v>0</v>
      </c>
    </row>
    <row r="52" spans="1:9" x14ac:dyDescent="0.25">
      <c r="A52" s="3">
        <v>246</v>
      </c>
      <c r="B52" s="3">
        <v>2610</v>
      </c>
      <c r="C52" s="3" t="s">
        <v>27</v>
      </c>
      <c r="D52" s="3" t="s">
        <v>518</v>
      </c>
      <c r="E52" s="3" t="s">
        <v>520</v>
      </c>
      <c r="F52" s="3">
        <v>5</v>
      </c>
      <c r="G52" s="1">
        <v>3227</v>
      </c>
      <c r="H52" s="2">
        <f t="shared" si="0"/>
        <v>154.94267121165169</v>
      </c>
      <c r="I52" t="b">
        <f>IF(Tabel1[[#This Row],[Aantal HA/1000000 inw]]&lt;90,TRUE)</f>
        <v>0</v>
      </c>
    </row>
    <row r="53" spans="1:9" x14ac:dyDescent="0.25">
      <c r="A53" s="3">
        <v>247</v>
      </c>
      <c r="B53" s="3">
        <v>2610</v>
      </c>
      <c r="C53" s="3" t="s">
        <v>27</v>
      </c>
      <c r="D53" s="3" t="s">
        <v>518</v>
      </c>
      <c r="E53" s="3" t="s">
        <v>521</v>
      </c>
      <c r="F53" s="3">
        <v>3</v>
      </c>
      <c r="G53" s="1">
        <v>3168</v>
      </c>
      <c r="H53" s="2">
        <f t="shared" si="0"/>
        <v>94.696969696969703</v>
      </c>
      <c r="I53" t="b">
        <f>IF(Tabel1[[#This Row],[Aantal HA/1000000 inw]]&lt;90,TRUE)</f>
        <v>0</v>
      </c>
    </row>
    <row r="54" spans="1:9" x14ac:dyDescent="0.25">
      <c r="A54" s="3">
        <v>248</v>
      </c>
      <c r="B54" s="3">
        <v>2610</v>
      </c>
      <c r="C54" s="3" t="s">
        <v>27</v>
      </c>
      <c r="D54" s="3" t="s">
        <v>518</v>
      </c>
      <c r="E54" s="3" t="s">
        <v>522</v>
      </c>
      <c r="F54" s="3">
        <v>5</v>
      </c>
      <c r="G54" s="1">
        <v>8370</v>
      </c>
      <c r="H54" s="2">
        <f t="shared" si="0"/>
        <v>59.737156511350058</v>
      </c>
      <c r="I54" t="b">
        <f>IF(Tabel1[[#This Row],[Aantal HA/1000000 inw]]&lt;90,TRUE)</f>
        <v>1</v>
      </c>
    </row>
    <row r="55" spans="1:9" x14ac:dyDescent="0.25">
      <c r="A55" s="3">
        <v>249</v>
      </c>
      <c r="B55" s="3">
        <v>2610</v>
      </c>
      <c r="C55" s="3" t="s">
        <v>27</v>
      </c>
      <c r="D55" s="3" t="s">
        <v>518</v>
      </c>
      <c r="E55" s="3" t="s">
        <v>523</v>
      </c>
      <c r="F55" s="3">
        <v>17</v>
      </c>
      <c r="G55" s="1">
        <v>10848</v>
      </c>
      <c r="H55" s="2">
        <f t="shared" si="0"/>
        <v>156.71091445427729</v>
      </c>
      <c r="I55" t="b">
        <f>IF(Tabel1[[#This Row],[Aantal HA/1000000 inw]]&lt;90,TRUE)</f>
        <v>0</v>
      </c>
    </row>
    <row r="56" spans="1:9" x14ac:dyDescent="0.25">
      <c r="A56" s="3">
        <v>250</v>
      </c>
      <c r="B56" s="3">
        <v>2610</v>
      </c>
      <c r="C56" s="3" t="s">
        <v>27</v>
      </c>
      <c r="D56" s="3" t="s">
        <v>518</v>
      </c>
      <c r="E56" s="3" t="s">
        <v>524</v>
      </c>
      <c r="F56" s="3">
        <v>7</v>
      </c>
      <c r="G56" s="1">
        <v>10328</v>
      </c>
      <c r="H56" s="2">
        <f t="shared" si="0"/>
        <v>67.77691711851277</v>
      </c>
      <c r="I56" t="b">
        <f>IF(Tabel1[[#This Row],[Aantal HA/1000000 inw]]&lt;90,TRUE)</f>
        <v>1</v>
      </c>
    </row>
  </sheetData>
  <conditionalFormatting sqref="B2:I56">
    <cfRule type="expression" dxfId="8" priority="1">
      <formula>$I2=FALSE</formula>
    </cfRule>
    <cfRule type="expression" dxfId="7" priority="2">
      <formula>$I2=TRUE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29B1-06AD-4A9F-8650-96E4ACED29C0}">
  <dimension ref="A1:I26"/>
  <sheetViews>
    <sheetView topLeftCell="B1" workbookViewId="0">
      <selection activeCell="B2" sqref="B2"/>
    </sheetView>
  </sheetViews>
  <sheetFormatPr defaultRowHeight="15" x14ac:dyDescent="0.25"/>
  <cols>
    <col min="1" max="1" width="28" hidden="1" customWidth="1"/>
    <col min="2" max="2" width="33.140625" bestFit="1" customWidth="1"/>
    <col min="3" max="3" width="12.85546875" bestFit="1" customWidth="1"/>
    <col min="4" max="4" width="11.42578125" bestFit="1" customWidth="1"/>
    <col min="5" max="5" width="30.28515625" bestFit="1" customWidth="1"/>
    <col min="6" max="6" width="34.7109375" customWidth="1"/>
    <col min="7" max="7" width="18.85546875" customWidth="1"/>
    <col min="8" max="8" width="17.28515625" style="2" bestFit="1" customWidth="1"/>
    <col min="9" max="9" width="9.42578125" bestFit="1" customWidth="1"/>
  </cols>
  <sheetData>
    <row r="1" spans="1:9" x14ac:dyDescent="0.25">
      <c r="A1" t="s">
        <v>525</v>
      </c>
      <c r="B1" t="s">
        <v>526</v>
      </c>
      <c r="C1" t="s">
        <v>3</v>
      </c>
      <c r="D1" t="s">
        <v>533</v>
      </c>
      <c r="E1" t="s">
        <v>528</v>
      </c>
      <c r="F1" t="s">
        <v>529</v>
      </c>
      <c r="G1" t="s">
        <v>530</v>
      </c>
      <c r="H1" s="2" t="s">
        <v>531</v>
      </c>
      <c r="I1" t="s">
        <v>532</v>
      </c>
    </row>
    <row r="2" spans="1:9" x14ac:dyDescent="0.25">
      <c r="A2" s="3">
        <v>900</v>
      </c>
      <c r="B2" s="3">
        <v>9000</v>
      </c>
      <c r="C2" s="3" t="s">
        <v>243</v>
      </c>
      <c r="D2" s="3" t="s">
        <v>243</v>
      </c>
      <c r="E2" s="3" t="s">
        <v>534</v>
      </c>
      <c r="F2" s="3">
        <v>22</v>
      </c>
      <c r="G2">
        <v>18751</v>
      </c>
      <c r="H2" s="2">
        <f>Tabel14[Aantal huisartsen ( HAIO''s en 65- plus niet meegerekend) met een praktijk in deze wijk]/Tabel14[Bevolking]*100000</f>
        <v>117.32707588928591</v>
      </c>
      <c r="I2" t="b">
        <f>IF(Tabel14[[#This Row],[Aantal HA/1000000 inw]]&lt;90,TRUE)</f>
        <v>0</v>
      </c>
    </row>
    <row r="3" spans="1:9" x14ac:dyDescent="0.25">
      <c r="A3" s="3">
        <v>901</v>
      </c>
      <c r="B3" s="3">
        <v>9000</v>
      </c>
      <c r="C3" s="3" t="s">
        <v>243</v>
      </c>
      <c r="D3" s="3" t="s">
        <v>243</v>
      </c>
      <c r="E3" s="3" t="s">
        <v>535</v>
      </c>
      <c r="F3" s="3">
        <v>10</v>
      </c>
      <c r="G3">
        <v>9551</v>
      </c>
      <c r="H3" s="2">
        <f>Tabel14[Aantal huisartsen ( HAIO''s en 65- plus niet meegerekend) met een praktijk in deze wijk]/Tabel14[Bevolking]*100000</f>
        <v>104.70107842110772</v>
      </c>
      <c r="I3" t="b">
        <f>IF(Tabel14[[#This Row],[Aantal HA/1000000 inw]]&lt;90,TRUE)</f>
        <v>0</v>
      </c>
    </row>
    <row r="4" spans="1:9" x14ac:dyDescent="0.25">
      <c r="A4" s="3">
        <v>902</v>
      </c>
      <c r="B4" s="3">
        <v>9000</v>
      </c>
      <c r="C4" s="3" t="s">
        <v>243</v>
      </c>
      <c r="D4" s="3" t="s">
        <v>243</v>
      </c>
      <c r="E4" s="3" t="s">
        <v>536</v>
      </c>
      <c r="F4" s="3">
        <v>24</v>
      </c>
      <c r="G4">
        <v>19231</v>
      </c>
      <c r="H4" s="2">
        <f>Tabel14[Aantal huisartsen ( HAIO''s en 65- plus niet meegerekend) met een praktijk in deze wijk]/Tabel14[Bevolking]*100000</f>
        <v>124.79850241797099</v>
      </c>
      <c r="I4" t="b">
        <f>IF(Tabel14[[#This Row],[Aantal HA/1000000 inw]]&lt;90,TRUE)</f>
        <v>0</v>
      </c>
    </row>
    <row r="5" spans="1:9" x14ac:dyDescent="0.25">
      <c r="A5" s="3">
        <v>903</v>
      </c>
      <c r="B5" s="3">
        <v>9000</v>
      </c>
      <c r="C5" s="3" t="s">
        <v>243</v>
      </c>
      <c r="D5" s="3" t="s">
        <v>243</v>
      </c>
      <c r="E5" s="3" t="s">
        <v>537</v>
      </c>
      <c r="F5" s="3">
        <v>17</v>
      </c>
      <c r="G5">
        <v>12662</v>
      </c>
      <c r="H5" s="2">
        <f>Tabel14[Aantal huisartsen ( HAIO''s en 65- plus niet meegerekend) met een praktijk in deze wijk]/Tabel14[Bevolking]*100000</f>
        <v>134.25999052282421</v>
      </c>
      <c r="I5" t="b">
        <f>IF(Tabel14[[#This Row],[Aantal HA/1000000 inw]]&lt;90,TRUE)</f>
        <v>0</v>
      </c>
    </row>
    <row r="6" spans="1:9" x14ac:dyDescent="0.25">
      <c r="A6" s="3">
        <v>904</v>
      </c>
      <c r="B6" s="3">
        <v>9000</v>
      </c>
      <c r="C6" s="3" t="s">
        <v>243</v>
      </c>
      <c r="D6" s="3" t="s">
        <v>243</v>
      </c>
      <c r="E6" s="3" t="s">
        <v>538</v>
      </c>
      <c r="F6" s="3">
        <v>7</v>
      </c>
      <c r="G6">
        <v>7627</v>
      </c>
      <c r="H6" s="2">
        <f>Tabel14[Aantal huisartsen ( HAIO''s en 65- plus niet meegerekend) met een praktijk in deze wijk]/Tabel14[Bevolking]*100000</f>
        <v>91.779205454307061</v>
      </c>
      <c r="I6" t="b">
        <f>IF(Tabel14[[#This Row],[Aantal HA/1000000 inw]]&lt;90,TRUE)</f>
        <v>0</v>
      </c>
    </row>
    <row r="7" spans="1:9" x14ac:dyDescent="0.25">
      <c r="A7" s="3">
        <v>905</v>
      </c>
      <c r="B7" s="3">
        <v>9000</v>
      </c>
      <c r="C7" s="3" t="s">
        <v>243</v>
      </c>
      <c r="D7" s="3" t="s">
        <v>243</v>
      </c>
      <c r="E7" s="3" t="s">
        <v>539</v>
      </c>
      <c r="F7" s="4">
        <v>1</v>
      </c>
      <c r="G7">
        <v>2477</v>
      </c>
      <c r="H7" s="2">
        <f>Tabel14[Aantal huisartsen ( HAIO''s en 65- plus niet meegerekend) met een praktijk in deze wijk]/Tabel14[Bevolking]*100000</f>
        <v>40.371417036737988</v>
      </c>
      <c r="I7" t="b">
        <f>IF(Tabel14[[#This Row],[Aantal HA/1000000 inw]]&lt;90,TRUE)</f>
        <v>1</v>
      </c>
    </row>
    <row r="8" spans="1:9" x14ac:dyDescent="0.25">
      <c r="A8" s="3">
        <v>906</v>
      </c>
      <c r="B8" s="3">
        <v>9000</v>
      </c>
      <c r="C8" s="3" t="s">
        <v>243</v>
      </c>
      <c r="D8" s="3" t="s">
        <v>243</v>
      </c>
      <c r="E8" s="3" t="s">
        <v>540</v>
      </c>
      <c r="F8" s="3">
        <v>3</v>
      </c>
      <c r="G8">
        <v>6675</v>
      </c>
      <c r="H8" s="2">
        <f>Tabel14[Aantal huisartsen ( HAIO''s en 65- plus niet meegerekend) met een praktijk in deze wijk]/Tabel14[Bevolking]*100000</f>
        <v>44.943820224719104</v>
      </c>
      <c r="I8" t="b">
        <f>IF(Tabel14[[#This Row],[Aantal HA/1000000 inw]]&lt;90,TRUE)</f>
        <v>1</v>
      </c>
    </row>
    <row r="9" spans="1:9" x14ac:dyDescent="0.25">
      <c r="A9" s="3">
        <v>907</v>
      </c>
      <c r="B9" s="3">
        <v>9000</v>
      </c>
      <c r="C9" s="3" t="s">
        <v>243</v>
      </c>
      <c r="D9" s="3" t="s">
        <v>243</v>
      </c>
      <c r="E9" s="3" t="s">
        <v>541</v>
      </c>
      <c r="F9" s="3">
        <v>2</v>
      </c>
      <c r="G9">
        <v>6142</v>
      </c>
      <c r="H9" s="2">
        <f>Tabel14[Aantal huisartsen ( HAIO''s en 65- plus niet meegerekend) met een praktijk in deze wijk]/Tabel14[Bevolking]*100000</f>
        <v>32.562683165092807</v>
      </c>
      <c r="I9" t="b">
        <f>IF(Tabel14[[#This Row],[Aantal HA/1000000 inw]]&lt;90,TRUE)</f>
        <v>1</v>
      </c>
    </row>
    <row r="10" spans="1:9" x14ac:dyDescent="0.25">
      <c r="A10" s="3">
        <v>908</v>
      </c>
      <c r="B10" s="3">
        <v>9000</v>
      </c>
      <c r="C10" s="3" t="s">
        <v>243</v>
      </c>
      <c r="D10" s="3" t="s">
        <v>243</v>
      </c>
      <c r="E10" s="3" t="s">
        <v>542</v>
      </c>
      <c r="F10" s="3">
        <v>15</v>
      </c>
      <c r="G10">
        <v>7902</v>
      </c>
      <c r="H10" s="2">
        <f>Tabel14[Aantal huisartsen ( HAIO''s en 65- plus niet meegerekend) met een praktijk in deze wijk]/Tabel14[Bevolking]*100000</f>
        <v>189.82536066818525</v>
      </c>
      <c r="I10" t="b">
        <f>IF(Tabel14[[#This Row],[Aantal HA/1000000 inw]]&lt;90,TRUE)</f>
        <v>0</v>
      </c>
    </row>
    <row r="11" spans="1:9" x14ac:dyDescent="0.25">
      <c r="A11" s="3">
        <v>909</v>
      </c>
      <c r="B11" s="3">
        <v>9000</v>
      </c>
      <c r="C11" s="3" t="s">
        <v>243</v>
      </c>
      <c r="D11" s="3" t="s">
        <v>243</v>
      </c>
      <c r="E11" s="3" t="s">
        <v>543</v>
      </c>
      <c r="F11" s="3">
        <v>15</v>
      </c>
      <c r="G11">
        <v>8091</v>
      </c>
      <c r="H11" s="2">
        <f>Tabel14[Aantal huisartsen ( HAIO''s en 65- plus niet meegerekend) met een praktijk in deze wijk]/Tabel14[Bevolking]*100000</f>
        <v>185.39117538005192</v>
      </c>
      <c r="I11" t="b">
        <f>IF(Tabel14[[#This Row],[Aantal HA/1000000 inw]]&lt;90,TRUE)</f>
        <v>0</v>
      </c>
    </row>
    <row r="12" spans="1:9" x14ac:dyDescent="0.25">
      <c r="A12" s="3">
        <v>910</v>
      </c>
      <c r="B12" s="3">
        <v>9000</v>
      </c>
      <c r="C12" s="3" t="s">
        <v>243</v>
      </c>
      <c r="D12" s="3" t="s">
        <v>243</v>
      </c>
      <c r="E12" s="3" t="s">
        <v>544</v>
      </c>
      <c r="F12" s="3">
        <v>5</v>
      </c>
      <c r="G12">
        <v>6358</v>
      </c>
      <c r="H12" s="2">
        <f>Tabel14[Aantal huisartsen ( HAIO''s en 65- plus niet meegerekend) met een praktijk in deze wijk]/Tabel14[Bevolking]*100000</f>
        <v>78.641082101289712</v>
      </c>
      <c r="I12" t="b">
        <f>IF(Tabel14[[#This Row],[Aantal HA/1000000 inw]]&lt;90,TRUE)</f>
        <v>1</v>
      </c>
    </row>
    <row r="13" spans="1:9" x14ac:dyDescent="0.25">
      <c r="A13" s="3">
        <v>911</v>
      </c>
      <c r="B13" s="3">
        <v>9000</v>
      </c>
      <c r="C13" s="3" t="s">
        <v>243</v>
      </c>
      <c r="D13" s="3" t="s">
        <v>243</v>
      </c>
      <c r="E13" s="3" t="s">
        <v>545</v>
      </c>
      <c r="F13" s="3">
        <v>21</v>
      </c>
      <c r="G13">
        <v>11094</v>
      </c>
      <c r="H13" s="2">
        <f>Tabel14[Aantal huisartsen ( HAIO''s en 65- plus niet meegerekend) met een praktijk in deze wijk]/Tabel14[Bevolking]*100000</f>
        <v>189.29150892374255</v>
      </c>
      <c r="I13" t="b">
        <f>IF(Tabel14[[#This Row],[Aantal HA/1000000 inw]]&lt;90,TRUE)</f>
        <v>0</v>
      </c>
    </row>
    <row r="14" spans="1:9" x14ac:dyDescent="0.25">
      <c r="A14" s="3">
        <v>912</v>
      </c>
      <c r="B14" s="3">
        <v>9000</v>
      </c>
      <c r="C14" s="3" t="s">
        <v>243</v>
      </c>
      <c r="D14" s="3" t="s">
        <v>243</v>
      </c>
      <c r="E14" s="3" t="s">
        <v>546</v>
      </c>
      <c r="F14" s="3">
        <v>13</v>
      </c>
      <c r="G14">
        <v>12187</v>
      </c>
      <c r="H14" s="2">
        <f>Tabel14[Aantal huisartsen ( HAIO''s en 65- plus niet meegerekend) met een praktijk in deze wijk]/Tabel14[Bevolking]*100000</f>
        <v>106.67104291458111</v>
      </c>
      <c r="I14" t="b">
        <f>IF(Tabel14[[#This Row],[Aantal HA/1000000 inw]]&lt;90,TRUE)</f>
        <v>0</v>
      </c>
    </row>
    <row r="15" spans="1:9" x14ac:dyDescent="0.25">
      <c r="A15" s="3">
        <v>913</v>
      </c>
      <c r="B15" s="3">
        <v>9000</v>
      </c>
      <c r="C15" s="3" t="s">
        <v>243</v>
      </c>
      <c r="D15" s="3" t="s">
        <v>243</v>
      </c>
      <c r="E15" s="3" t="s">
        <v>547</v>
      </c>
      <c r="F15" s="3">
        <v>5</v>
      </c>
      <c r="G15">
        <v>8075</v>
      </c>
      <c r="H15" s="2">
        <f>Tabel14[Aantal huisartsen ( HAIO''s en 65- plus niet meegerekend) met een praktijk in deze wijk]/Tabel14[Bevolking]*100000</f>
        <v>61.919504643962853</v>
      </c>
      <c r="I15" t="b">
        <f>IF(Tabel14[[#This Row],[Aantal HA/1000000 inw]]&lt;90,TRUE)</f>
        <v>1</v>
      </c>
    </row>
    <row r="16" spans="1:9" x14ac:dyDescent="0.25">
      <c r="A16" s="3">
        <v>914</v>
      </c>
      <c r="B16" s="3">
        <v>9000</v>
      </c>
      <c r="C16" s="3" t="s">
        <v>243</v>
      </c>
      <c r="D16" s="3" t="s">
        <v>243</v>
      </c>
      <c r="E16" s="3" t="s">
        <v>548</v>
      </c>
      <c r="F16" s="3">
        <v>13</v>
      </c>
      <c r="G16">
        <v>7628</v>
      </c>
      <c r="H16" s="2">
        <f>Tabel14[Aantal huisartsen ( HAIO''s en 65- plus niet meegerekend) met een praktijk in deze wijk]/Tabel14[Bevolking]*100000</f>
        <v>170.42475091767173</v>
      </c>
      <c r="I16" t="b">
        <f>IF(Tabel14[[#This Row],[Aantal HA/1000000 inw]]&lt;90,TRUE)</f>
        <v>0</v>
      </c>
    </row>
    <row r="17" spans="1:9" x14ac:dyDescent="0.25">
      <c r="A17" s="3">
        <v>915</v>
      </c>
      <c r="B17" s="3">
        <v>9000</v>
      </c>
      <c r="C17" s="3" t="s">
        <v>243</v>
      </c>
      <c r="D17" s="3" t="s">
        <v>243</v>
      </c>
      <c r="E17" s="3" t="s">
        <v>549</v>
      </c>
      <c r="F17" s="3">
        <v>8</v>
      </c>
      <c r="G17">
        <v>7425</v>
      </c>
      <c r="H17" s="2">
        <f>Tabel14[Aantal huisartsen ( HAIO''s en 65- plus niet meegerekend) met een praktijk in deze wijk]/Tabel14[Bevolking]*100000</f>
        <v>107.74410774410774</v>
      </c>
      <c r="I17" t="b">
        <f>IF(Tabel14[[#This Row],[Aantal HA/1000000 inw]]&lt;90,TRUE)</f>
        <v>0</v>
      </c>
    </row>
    <row r="18" spans="1:9" x14ac:dyDescent="0.25">
      <c r="A18" s="3">
        <v>916</v>
      </c>
      <c r="B18" s="3">
        <v>9030</v>
      </c>
      <c r="C18" s="3" t="s">
        <v>243</v>
      </c>
      <c r="D18" s="3" t="s">
        <v>550</v>
      </c>
      <c r="E18" s="3" t="s">
        <v>550</v>
      </c>
      <c r="F18" s="3">
        <v>15</v>
      </c>
      <c r="G18">
        <v>13959</v>
      </c>
      <c r="H18" s="2">
        <f>Tabel14[Aantal huisartsen ( HAIO''s en 65- plus niet meegerekend) met een praktijk in deze wijk]/Tabel14[Bevolking]*100000</f>
        <v>107.4575542660649</v>
      </c>
      <c r="I18" t="b">
        <f>IF(Tabel14[[#This Row],[Aantal HA/1000000 inw]]&lt;90,TRUE)</f>
        <v>0</v>
      </c>
    </row>
    <row r="19" spans="1:9" x14ac:dyDescent="0.25">
      <c r="A19" s="3">
        <v>917</v>
      </c>
      <c r="B19" s="3">
        <v>9031</v>
      </c>
      <c r="C19" s="3" t="s">
        <v>243</v>
      </c>
      <c r="D19" s="3" t="s">
        <v>243</v>
      </c>
      <c r="E19" s="3" t="s">
        <v>551</v>
      </c>
      <c r="F19" s="3">
        <v>14</v>
      </c>
      <c r="G19">
        <v>13036</v>
      </c>
      <c r="H19" s="2">
        <f>Tabel14[Aantal huisartsen ( HAIO''s en 65- plus niet meegerekend) met een praktijk in deze wijk]/Tabel14[Bevolking]*100000</f>
        <v>107.39490641301012</v>
      </c>
      <c r="I19" t="b">
        <f>IF(Tabel14[[#This Row],[Aantal HA/1000000 inw]]&lt;90,TRUE)</f>
        <v>0</v>
      </c>
    </row>
    <row r="20" spans="1:9" x14ac:dyDescent="0.25">
      <c r="A20" s="3">
        <v>918</v>
      </c>
      <c r="B20" s="3">
        <v>9032</v>
      </c>
      <c r="C20" s="3" t="s">
        <v>243</v>
      </c>
      <c r="D20" s="3" t="s">
        <v>243</v>
      </c>
      <c r="E20" s="3" t="s">
        <v>552</v>
      </c>
      <c r="F20" s="3">
        <v>15</v>
      </c>
      <c r="G20">
        <v>16932</v>
      </c>
      <c r="H20" s="2">
        <f>Tabel14[Aantal huisartsen ( HAIO''s en 65- plus niet meegerekend) met een praktijk in deze wijk]/Tabel14[Bevolking]*100000</f>
        <v>88.589652728561305</v>
      </c>
      <c r="I20" t="b">
        <f>IF(Tabel14[[#This Row],[Aantal HA/1000000 inw]]&lt;90,TRUE)</f>
        <v>1</v>
      </c>
    </row>
    <row r="21" spans="1:9" x14ac:dyDescent="0.25">
      <c r="A21" s="3">
        <v>919</v>
      </c>
      <c r="B21" s="3">
        <v>9040</v>
      </c>
      <c r="C21" s="3" t="s">
        <v>243</v>
      </c>
      <c r="D21" s="3" t="s">
        <v>243</v>
      </c>
      <c r="E21" s="3" t="s">
        <v>553</v>
      </c>
      <c r="F21" s="3">
        <v>17</v>
      </c>
      <c r="G21">
        <v>19359</v>
      </c>
      <c r="H21" s="2">
        <f>Tabel14[Aantal huisartsen ( HAIO''s en 65- plus niet meegerekend) met een praktijk in deze wijk]/Tabel14[Bevolking]*100000</f>
        <v>87.814453225889764</v>
      </c>
      <c r="I21" t="b">
        <f>IF(Tabel14[[#This Row],[Aantal HA/1000000 inw]]&lt;90,TRUE)</f>
        <v>1</v>
      </c>
    </row>
    <row r="22" spans="1:9" x14ac:dyDescent="0.25">
      <c r="A22" s="3">
        <v>920</v>
      </c>
      <c r="B22" s="3">
        <v>9041</v>
      </c>
      <c r="C22" s="3" t="s">
        <v>243</v>
      </c>
      <c r="D22" s="3" t="s">
        <v>243</v>
      </c>
      <c r="E22" s="3" t="s">
        <v>554</v>
      </c>
      <c r="F22" s="3">
        <v>15</v>
      </c>
      <c r="G22">
        <v>13907</v>
      </c>
      <c r="H22" s="2">
        <f>Tabel14[Aantal huisartsen ( HAIO''s en 65- plus niet meegerekend) met een praktijk in deze wijk]/Tabel14[Bevolking]*100000</f>
        <v>107.85935140576687</v>
      </c>
      <c r="I22" t="b">
        <f>IF(Tabel14[[#This Row],[Aantal HA/1000000 inw]]&lt;90,TRUE)</f>
        <v>0</v>
      </c>
    </row>
    <row r="23" spans="1:9" x14ac:dyDescent="0.25">
      <c r="A23" s="3">
        <v>921</v>
      </c>
      <c r="B23" s="3">
        <v>9050</v>
      </c>
      <c r="C23" s="3" t="s">
        <v>243</v>
      </c>
      <c r="D23" s="3" t="s">
        <v>555</v>
      </c>
      <c r="E23" s="3" t="s">
        <v>555</v>
      </c>
      <c r="F23" s="3">
        <v>4</v>
      </c>
      <c r="G23">
        <v>7866</v>
      </c>
      <c r="H23" s="2">
        <f>Tabel14[Aantal huisartsen ( HAIO''s en 65- plus niet meegerekend) met een praktijk in deze wijk]/Tabel14[Bevolking]*100000</f>
        <v>50.851767098906684</v>
      </c>
      <c r="I23" t="b">
        <f>IF(Tabel14[[#This Row],[Aantal HA/1000000 inw]]&lt;90,TRUE)</f>
        <v>1</v>
      </c>
    </row>
    <row r="24" spans="1:9" x14ac:dyDescent="0.25">
      <c r="A24" s="3">
        <v>923</v>
      </c>
      <c r="B24" s="3">
        <v>9050</v>
      </c>
      <c r="C24" s="3" t="s">
        <v>243</v>
      </c>
      <c r="D24" s="3" t="s">
        <v>555</v>
      </c>
      <c r="E24" s="3" t="s">
        <v>556</v>
      </c>
      <c r="F24" s="3">
        <v>6</v>
      </c>
      <c r="G24">
        <v>5534</v>
      </c>
      <c r="H24" s="2">
        <f>Tabel14[Aantal huisartsen ( HAIO''s en 65- plus niet meegerekend) met een praktijk in deze wijk]/Tabel14[Bevolking]*100000</f>
        <v>108.42067220816769</v>
      </c>
      <c r="I24" t="b">
        <f>IF(Tabel14[[#This Row],[Aantal HA/1000000 inw]]&lt;90,TRUE)</f>
        <v>0</v>
      </c>
    </row>
    <row r="25" spans="1:9" x14ac:dyDescent="0.25">
      <c r="A25" s="3">
        <v>924</v>
      </c>
      <c r="B25" s="3">
        <v>9050</v>
      </c>
      <c r="C25" s="3" t="s">
        <v>243</v>
      </c>
      <c r="D25" s="3" t="s">
        <v>555</v>
      </c>
      <c r="E25" s="3" t="s">
        <v>557</v>
      </c>
      <c r="F25" s="3">
        <v>12</v>
      </c>
      <c r="G25">
        <v>9229</v>
      </c>
      <c r="H25" s="2">
        <f>Tabel14[Aantal huisartsen ( HAIO''s en 65- plus niet meegerekend) met een praktijk in deze wijk]/Tabel14[Bevolking]*100000</f>
        <v>130.02492144327664</v>
      </c>
      <c r="I25" t="b">
        <f>IF(Tabel14[[#This Row],[Aantal HA/1000000 inw]]&lt;90,TRUE)</f>
        <v>0</v>
      </c>
    </row>
    <row r="26" spans="1:9" x14ac:dyDescent="0.25">
      <c r="A26" s="3">
        <v>922</v>
      </c>
      <c r="B26" s="3">
        <v>9050</v>
      </c>
      <c r="C26" s="3" t="s">
        <v>243</v>
      </c>
      <c r="D26" s="3" t="s">
        <v>558</v>
      </c>
      <c r="E26" s="3" t="s">
        <v>558</v>
      </c>
      <c r="F26" s="3">
        <v>24</v>
      </c>
      <c r="G26">
        <v>9785</v>
      </c>
      <c r="H26" s="2">
        <f>Tabel14[Aantal huisartsen ( HAIO''s en 65- plus niet meegerekend) met een praktijk in deze wijk]/Tabel14[Bevolking]*100000</f>
        <v>245.27337761880429</v>
      </c>
      <c r="I26" t="b">
        <f>IF(Tabel14[[#This Row],[Aantal HA/1000000 inw]]&lt;90,TRUE)</f>
        <v>0</v>
      </c>
    </row>
  </sheetData>
  <conditionalFormatting sqref="B2:I26">
    <cfRule type="expression" dxfId="3" priority="1">
      <formula>$I2=FALSE</formula>
    </cfRule>
    <cfRule type="expression" dxfId="2" priority="2">
      <formula>$I2=TRUE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C3B170FFA219F64ABFC8FA8977A9FF27" ma:contentTypeVersion="7" ma:contentTypeDescription="Het basis content type “ZG Document” is een basis voor content types voor in documentbibliotheken." ma:contentTypeScope="" ma:versionID="830b0e7a858bad9fa6762df76883f4bc">
  <xsd:schema xmlns:xsd="http://www.w3.org/2001/XMLSchema" xmlns:xs="http://www.w3.org/2001/XMLSchema" xmlns:p="http://schemas.microsoft.com/office/2006/metadata/properties" xmlns:ns2="9a9ec0f0-7796-43d0-ac1f-4c8c46ee0bd1" targetNamespace="http://schemas.microsoft.com/office/2006/metadata/properties" ma:root="true" ma:fieldsID="2f69290bb9c113adc4531104006ea65c" ns2:_=""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readOnly="false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Financiële ondersteuning huisartsen</TermName>
          <TermId xmlns="http://schemas.microsoft.com/office/infopath/2007/PartnerControls">64c9d67b-b0ca-41ba-b96a-5f8b19f2b751</TermId>
        </TermInfo>
      </Terms>
    </g3014de8249d42afad66165e3d2261e7>
    <TaxCatchAll xmlns="9a9ec0f0-7796-43d0-ac1f-4c8c46ee0bd1">
      <Value>1</Value>
      <Value>6</Value>
    </TaxCatchAll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2C98E-E622-4382-9DE0-7F020132FA0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9121703-8A6B-460C-BE9F-4DB10A020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40B9F0-E3B8-47AC-88C3-C1F31E3800E7}">
  <ds:schemaRefs>
    <ds:schemaRef ds:uri="http://purl.org/dc/elements/1.1/"/>
    <ds:schemaRef ds:uri="http://schemas.microsoft.com/office/2006/metadata/properties"/>
    <ds:schemaRef ds:uri="http://purl.org/dc/terms/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FA31F34-E640-496C-A249-49CA6FF3B7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Vlaanderen</vt:lpstr>
      <vt:lpstr>Antwerpen</vt:lpstr>
      <vt:lpstr>Gent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Boeckx, Thomas</dc:creator>
  <cp:lastModifiedBy>Boeckx, Thomas</cp:lastModifiedBy>
  <dcterms:created xsi:type="dcterms:W3CDTF">2019-06-05T07:03:09Z</dcterms:created>
  <dcterms:modified xsi:type="dcterms:W3CDTF">2019-06-05T10:57:09Z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6;#Financiële ondersteuning huisartsen|64c9d67b-b0ca-41ba-b96a-5f8b19f2b751</vt:lpwstr>
  </property>
  <property fmtid="{D5CDD505-2E9C-101B-9397-08002B2CF9AE}" pid="3" name="ContentTypeId">
    <vt:lpwstr>0x010100E5B23CBEC15EF443818A347F7744E75800C3B170FFA219F64ABFC8FA8977A9FF27</vt:lpwstr>
  </property>
  <property fmtid="{D5CDD505-2E9C-101B-9397-08002B2CF9AE}" pid="4" name="ZG Thema">
    <vt:lpwstr>1;#Eerste lijn|efe5ef14-ff28-49c2-8320-f251ae633c1f</vt:lpwstr>
  </property>
</Properties>
</file>